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signes" sheetId="1" r:id="rId1"/>
    <sheet name="Ventes" sheetId="2" r:id="rId2"/>
    <sheet name="Corrigé" sheetId="3" r:id="rId3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\ &quot;€&quot;"/>
    <numFmt numFmtId="166" formatCode="#,##0\ &quot;€&quot;"/>
  </numFmts>
  <fonts count="3">
    <font>
      <sz val="11"/>
      <name val="Calibri"/>
    </font>
    <font>
      <b/>
      <sz val="14"/>
      <color rgb="FF1F4E79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/>
  </borders>
  <cellStyleXfs count="1">
    <xf/>
  </cellStyleXfs>
  <cellXfs count="7">
    <xf/>
    <xf numFmtId="164" applyNumberFormat="1"/>
    <xf numFmtId="165" applyNumberFormat="1"/>
    <xf fontId="1" applyFont="1"/>
    <xf fontId="2" fillId="2" applyFont="1" applyFill="1"/>
    <xf numFmtId="166" applyNumberFormat="1"/>
    <xf numFmtId="1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0" customWidth="1"/>
  </cols>
  <sheetData>
    <row r="1">
      <c r="A1" t="inlineStr" s="3">
        <is>
          <t>Fichier d'exercice — Tableau croisé dynamique (CNFN)</t>
        </is>
      </c>
    </row>
    <row r="2">
      <c r="A2" t="inlineStr">
        <is>
          <t>Données : 120 lignes de ventes fictives (janvier à septembre 2026) dans l'onglet « Ventes ».</t>
        </is>
      </c>
    </row>
    <row r="3"/>
    <row r="4">
      <c r="A4" t="inlineStr">
        <is>
          <t>Étape 0 — Cliquez dans les données de l'onglet Ventes puis Insertion › Tableau (Ctrl+L) pour les convertir en tableau.</t>
        </is>
      </c>
    </row>
    <row r="5">
      <c r="A5" t="inlineStr">
        <is>
          <t>Exercice 1 — Chiffre d'affaires HT par région : Région en Lignes, Montant HT en Valeurs.</t>
        </is>
      </c>
    </row>
    <row r="6">
      <c r="A6" t="inlineStr">
        <is>
          <t>Exercice 2 — Croiser région et catégorie : ajoutez Catégorie en Colonnes.</t>
        </is>
      </c>
    </row>
    <row r="7">
      <c r="A7" t="inlineStr">
        <is>
          <t>Exercice 3 — Part de chaque région : Paramètres des champs de valeurs › Afficher les valeurs › % du total général.</t>
        </is>
      </c>
    </row>
    <row r="8">
      <c r="A8" t="inlineStr">
        <is>
          <t>Exercice 4 — Évolution mensuelle : Date en Lignes, groupée par Mois et Trimestres.</t>
        </is>
      </c>
    </row>
    <row r="9">
      <c r="A9" t="inlineStr">
        <is>
          <t>Exercice 5 — Nombre de commandes par commercial : N° commande en Valeurs (synthèse Nombre).</t>
        </is>
      </c>
    </row>
    <row r="10">
      <c r="A10" t="inlineStr">
        <is>
          <t>Exercice 6 — Ajoutez un segment Catégorie et un graphique croisé dynamique.</t>
        </is>
      </c>
    </row>
    <row r="11"/>
    <row r="12">
      <c r="A12" t="inlineStr">
        <is>
          <t>Vérification : l'onglet « Corrigé » calcule les résultats attendus avec SOMME.SI.ENS et NB.SI.ENS.</t>
        </is>
      </c>
    </row>
    <row r="13">
      <c r="A13" t="inlineStr">
        <is>
          <t>Formation Excel CPF : https://cnfn.fr/formation-excel-cpf/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2" width="13" customWidth="1"/>
    <col min="3" max="3" width="20" customWidth="1"/>
    <col min="4" max="6" width="16" customWidth="1"/>
    <col min="7" max="7" width="10" customWidth="1"/>
    <col min="8" max="9" width="16" customWidth="1"/>
  </cols>
  <sheetData>
    <row r="1">
      <c r="A1" t="inlineStr" s="4">
        <is>
          <t>Date</t>
        </is>
      </c>
      <c r="B1" t="inlineStr" s="4">
        <is>
          <t>N° commande</t>
        </is>
      </c>
      <c r="C1" t="inlineStr" s="4">
        <is>
          <t>Client</t>
        </is>
      </c>
      <c r="D1" t="inlineStr" s="4">
        <is>
          <t>Région</t>
        </is>
      </c>
      <c r="E1" t="inlineStr" s="4">
        <is>
          <t>Commercial</t>
        </is>
      </c>
      <c r="F1" t="inlineStr" s="4">
        <is>
          <t>Catégorie</t>
        </is>
      </c>
      <c r="G1" t="inlineStr" s="4">
        <is>
          <t>Quantité</t>
        </is>
      </c>
      <c r="H1" t="inlineStr" s="4">
        <is>
          <t>Prix unitaire HT</t>
        </is>
      </c>
      <c r="I1" t="inlineStr" s="4">
        <is>
          <t>Montant HT</t>
        </is>
      </c>
    </row>
    <row r="2">
      <c r="A2" s="1">
        <v>46028</v>
      </c>
      <c r="B2" t="inlineStr">
        <is>
          <t>CMD-1101</t>
        </is>
      </c>
      <c r="C2" t="inlineStr">
        <is>
          <t>Atelier Morel</t>
        </is>
      </c>
      <c r="D2" t="inlineStr">
        <is>
          <t>Ouest</t>
        </is>
      </c>
      <c r="E2" t="inlineStr">
        <is>
          <t>Julie Martin</t>
        </is>
      </c>
      <c r="F2" t="inlineStr">
        <is>
          <t>Mobilier</t>
        </is>
      </c>
      <c r="G2">
        <v>3</v>
      </c>
      <c r="H2" s="2">
        <v>249.06</v>
      </c>
      <c r="I2" s="2">
        <f>G2*H2</f>
      </c>
    </row>
    <row r="3">
      <c r="A3" s="1">
        <v>46030</v>
      </c>
      <c r="B3" t="inlineStr">
        <is>
          <t>CMD-1102</t>
        </is>
      </c>
      <c r="C3" t="inlineStr">
        <is>
          <t>Bureau Delta</t>
        </is>
      </c>
      <c r="D3" t="inlineStr">
        <is>
          <t>Île-de-France</t>
        </is>
      </c>
      <c r="E3" t="inlineStr">
        <is>
          <t>Karim Benali</t>
        </is>
      </c>
      <c r="F3" t="inlineStr">
        <is>
          <t>Consommables</t>
        </is>
      </c>
      <c r="G3">
        <v>24</v>
      </c>
      <c r="H3" s="2">
        <v>18.9</v>
      </c>
      <c r="I3" s="2">
        <f>G3*H3</f>
      </c>
    </row>
    <row r="4">
      <c r="A4" s="1">
        <v>46036</v>
      </c>
      <c r="B4" t="inlineStr">
        <is>
          <t>CMD-1103</t>
        </is>
      </c>
      <c r="C4" t="inlineStr">
        <is>
          <t>Garnier &amp; Fils</t>
        </is>
      </c>
      <c r="D4" t="inlineStr">
        <is>
          <t>Ouest</t>
        </is>
      </c>
      <c r="E4" t="inlineStr">
        <is>
          <t>Julie Martin</t>
        </is>
      </c>
      <c r="F4" t="inlineStr">
        <is>
          <t>Consommables</t>
        </is>
      </c>
      <c r="G4">
        <v>32</v>
      </c>
      <c r="H4" s="2">
        <v>9.88</v>
      </c>
      <c r="I4" s="2">
        <f>G4*H4</f>
      </c>
    </row>
    <row r="5">
      <c r="A5" s="1">
        <v>46040</v>
      </c>
      <c r="B5" t="inlineStr">
        <is>
          <t>CMD-1104</t>
        </is>
      </c>
      <c r="C5" t="inlineStr">
        <is>
          <t>Imprimerie Roche</t>
        </is>
      </c>
      <c r="D5" t="inlineStr">
        <is>
          <t>Est</t>
        </is>
      </c>
      <c r="E5" t="inlineStr">
        <is>
          <t>Thomas Leroy</t>
        </is>
      </c>
      <c r="F5" t="inlineStr">
        <is>
          <t>Consommables</t>
        </is>
      </c>
      <c r="G5">
        <v>50</v>
      </c>
      <c r="H5" s="2">
        <v>17.31</v>
      </c>
      <c r="I5" s="2">
        <f>G5*H5</f>
      </c>
    </row>
    <row r="6">
      <c r="A6" s="1">
        <v>46040</v>
      </c>
      <c r="B6" t="inlineStr">
        <is>
          <t>CMD-1105</t>
        </is>
      </c>
      <c r="C6" t="inlineStr">
        <is>
          <t>Imprimerie Roche</t>
        </is>
      </c>
      <c r="D6" t="inlineStr">
        <is>
          <t>Est</t>
        </is>
      </c>
      <c r="E6" t="inlineStr">
        <is>
          <t>Thomas Leroy</t>
        </is>
      </c>
      <c r="F6" t="inlineStr">
        <is>
          <t>Papeterie</t>
        </is>
      </c>
      <c r="G6">
        <v>9</v>
      </c>
      <c r="H6" s="2">
        <v>6.47</v>
      </c>
      <c r="I6" s="2">
        <f>G6*H6</f>
      </c>
    </row>
    <row r="7">
      <c r="A7" s="1">
        <v>46040</v>
      </c>
      <c r="B7" t="inlineStr">
        <is>
          <t>CMD-1106</t>
        </is>
      </c>
      <c r="C7" t="inlineStr">
        <is>
          <t>Garnier &amp; Fils</t>
        </is>
      </c>
      <c r="D7" t="inlineStr">
        <is>
          <t>Ouest</t>
        </is>
      </c>
      <c r="E7" t="inlineStr">
        <is>
          <t>Julie Martin</t>
        </is>
      </c>
      <c r="F7" t="inlineStr">
        <is>
          <t>Consommables</t>
        </is>
      </c>
      <c r="G7">
        <v>11</v>
      </c>
      <c r="H7" s="2">
        <v>41.69</v>
      </c>
      <c r="I7" s="2">
        <f>G7*H7</f>
      </c>
    </row>
    <row r="8">
      <c r="A8" s="1">
        <v>46042</v>
      </c>
      <c r="B8" t="inlineStr">
        <is>
          <t>CMD-1107</t>
        </is>
      </c>
      <c r="C8" t="inlineStr">
        <is>
          <t>Atelier Morel</t>
        </is>
      </c>
      <c r="D8" t="inlineStr">
        <is>
          <t>Ouest</t>
        </is>
      </c>
      <c r="E8" t="inlineStr">
        <is>
          <t>Julie Martin</t>
        </is>
      </c>
      <c r="F8" t="inlineStr">
        <is>
          <t>Papeterie</t>
        </is>
      </c>
      <c r="G8">
        <v>43</v>
      </c>
      <c r="H8" s="2">
        <v>13.88</v>
      </c>
      <c r="I8" s="2">
        <f>G8*H8</f>
      </c>
    </row>
    <row r="9">
      <c r="A9" s="1">
        <v>46043</v>
      </c>
      <c r="B9" t="inlineStr">
        <is>
          <t>CMD-1108</t>
        </is>
      </c>
      <c r="C9" t="inlineStr">
        <is>
          <t>Lumen SAS</t>
        </is>
      </c>
      <c r="D9" t="inlineStr">
        <is>
          <t>Île-de-France</t>
        </is>
      </c>
      <c r="E9" t="inlineStr">
        <is>
          <t>Karim Benali</t>
        </is>
      </c>
      <c r="F9" t="inlineStr">
        <is>
          <t>Papeterie</t>
        </is>
      </c>
      <c r="G9">
        <v>39</v>
      </c>
      <c r="H9" s="2">
        <v>7.91</v>
      </c>
      <c r="I9" s="2">
        <f>G9*H9</f>
      </c>
    </row>
    <row r="10">
      <c r="A10" s="1">
        <v>46044</v>
      </c>
      <c r="B10" t="inlineStr">
        <is>
          <t>CMD-1109</t>
        </is>
      </c>
      <c r="C10" t="inlineStr">
        <is>
          <t>Café Bastide</t>
        </is>
      </c>
      <c r="D10" t="inlineStr">
        <is>
          <t>Sud</t>
        </is>
      </c>
      <c r="E10" t="inlineStr">
        <is>
          <t>Sophie Durand</t>
        </is>
      </c>
      <c r="F10" t="inlineStr">
        <is>
          <t>Informatique</t>
        </is>
      </c>
      <c r="G10">
        <v>6</v>
      </c>
      <c r="H10" s="2">
        <v>316.12</v>
      </c>
      <c r="I10" s="2">
        <f>G10*H10</f>
      </c>
    </row>
    <row r="11">
      <c r="A11" s="1">
        <v>46046</v>
      </c>
      <c r="B11" t="inlineStr">
        <is>
          <t>CMD-1110</t>
        </is>
      </c>
      <c r="C11" t="inlineStr">
        <is>
          <t>Atelier Morel</t>
        </is>
      </c>
      <c r="D11" t="inlineStr">
        <is>
          <t>Ouest</t>
        </is>
      </c>
      <c r="E11" t="inlineStr">
        <is>
          <t>Julie Martin</t>
        </is>
      </c>
      <c r="F11" t="inlineStr">
        <is>
          <t>Papeterie</t>
        </is>
      </c>
      <c r="G11">
        <v>33</v>
      </c>
      <c r="H11" s="2">
        <v>5.37</v>
      </c>
      <c r="I11" s="2">
        <f>G11*H11</f>
      </c>
    </row>
    <row r="12">
      <c r="A12" s="1">
        <v>46048</v>
      </c>
      <c r="B12" t="inlineStr">
        <is>
          <t>CMD-1111</t>
        </is>
      </c>
      <c r="C12" t="inlineStr">
        <is>
          <t>Café Bastide</t>
        </is>
      </c>
      <c r="D12" t="inlineStr">
        <is>
          <t>Sud</t>
        </is>
      </c>
      <c r="E12" t="inlineStr">
        <is>
          <t>Sophie Durand</t>
        </is>
      </c>
      <c r="F12" t="inlineStr">
        <is>
          <t>Informatique</t>
        </is>
      </c>
      <c r="G12">
        <v>5</v>
      </c>
      <c r="H12" s="2">
        <v>366.18</v>
      </c>
      <c r="I12" s="2">
        <f>G12*H12</f>
      </c>
    </row>
    <row r="13">
      <c r="A13" s="1">
        <v>46049</v>
      </c>
      <c r="B13" t="inlineStr">
        <is>
          <t>CMD-1112</t>
        </is>
      </c>
      <c r="C13" t="inlineStr">
        <is>
          <t>Studio Clément</t>
        </is>
      </c>
      <c r="D13" t="inlineStr">
        <is>
          <t>Île-de-France</t>
        </is>
      </c>
      <c r="E13" t="inlineStr">
        <is>
          <t>Karim Benali</t>
        </is>
      </c>
      <c r="F13" t="inlineStr">
        <is>
          <t>Mobilier</t>
        </is>
      </c>
      <c r="G13">
        <v>6</v>
      </c>
      <c r="H13" s="2">
        <v>308.36</v>
      </c>
      <c r="I13" s="2">
        <f>G13*H13</f>
      </c>
    </row>
    <row r="14">
      <c r="A14" s="1">
        <v>46049</v>
      </c>
      <c r="B14" t="inlineStr">
        <is>
          <t>CMD-1113</t>
        </is>
      </c>
      <c r="C14" t="inlineStr">
        <is>
          <t>Studio Clément</t>
        </is>
      </c>
      <c r="D14" t="inlineStr">
        <is>
          <t>Île-de-France</t>
        </is>
      </c>
      <c r="E14" t="inlineStr">
        <is>
          <t>Karim Benali</t>
        </is>
      </c>
      <c r="F14" t="inlineStr">
        <is>
          <t>Consommables</t>
        </is>
      </c>
      <c r="G14">
        <v>57</v>
      </c>
      <c r="H14" s="2">
        <v>27.88</v>
      </c>
      <c r="I14" s="2">
        <f>G14*H14</f>
      </c>
    </row>
    <row r="15">
      <c r="A15" s="1">
        <v>46049</v>
      </c>
      <c r="B15" t="inlineStr">
        <is>
          <t>CMD-1114</t>
        </is>
      </c>
      <c r="C15" t="inlineStr">
        <is>
          <t>Imprimerie Roche</t>
        </is>
      </c>
      <c r="D15" t="inlineStr">
        <is>
          <t>Est</t>
        </is>
      </c>
      <c r="E15" t="inlineStr">
        <is>
          <t>Thomas Leroy</t>
        </is>
      </c>
      <c r="F15" t="inlineStr">
        <is>
          <t>Consommables</t>
        </is>
      </c>
      <c r="G15">
        <v>9</v>
      </c>
      <c r="H15" s="2">
        <v>38.43</v>
      </c>
      <c r="I15" s="2">
        <f>G15*H15</f>
      </c>
    </row>
    <row r="16">
      <c r="A16" s="1">
        <v>46050</v>
      </c>
      <c r="B16" t="inlineStr">
        <is>
          <t>CMD-1115</t>
        </is>
      </c>
      <c r="C16" t="inlineStr">
        <is>
          <t>Studio Clément</t>
        </is>
      </c>
      <c r="D16" t="inlineStr">
        <is>
          <t>Île-de-France</t>
        </is>
      </c>
      <c r="E16" t="inlineStr">
        <is>
          <t>Karim Benali</t>
        </is>
      </c>
      <c r="F16" t="inlineStr">
        <is>
          <t>Papeterie</t>
        </is>
      </c>
      <c r="G16">
        <v>42</v>
      </c>
      <c r="H16" s="2">
        <v>12.36</v>
      </c>
      <c r="I16" s="2">
        <f>G16*H16</f>
      </c>
    </row>
    <row r="17">
      <c r="A17" s="1">
        <v>46050</v>
      </c>
      <c r="B17" t="inlineStr">
        <is>
          <t>CMD-1116</t>
        </is>
      </c>
      <c r="C17" t="inlineStr">
        <is>
          <t>Ferme des Saules</t>
        </is>
      </c>
      <c r="D17" t="inlineStr">
        <is>
          <t>Ouest</t>
        </is>
      </c>
      <c r="E17" t="inlineStr">
        <is>
          <t>Julie Martin</t>
        </is>
      </c>
      <c r="F17" t="inlineStr">
        <is>
          <t>Consommables</t>
        </is>
      </c>
      <c r="G17">
        <v>25</v>
      </c>
      <c r="H17" s="2">
        <v>18.74</v>
      </c>
      <c r="I17" s="2">
        <f>G17*H17</f>
      </c>
    </row>
    <row r="18">
      <c r="A18" s="1">
        <v>46052</v>
      </c>
      <c r="B18" t="inlineStr">
        <is>
          <t>CMD-1117</t>
        </is>
      </c>
      <c r="C18" t="inlineStr">
        <is>
          <t>Atelier Morel</t>
        </is>
      </c>
      <c r="D18" t="inlineStr">
        <is>
          <t>Ouest</t>
        </is>
      </c>
      <c r="E18" t="inlineStr">
        <is>
          <t>Julie Martin</t>
        </is>
      </c>
      <c r="F18" t="inlineStr">
        <is>
          <t>Mobilier</t>
        </is>
      </c>
      <c r="G18">
        <v>4</v>
      </c>
      <c r="H18" s="2">
        <v>274.17</v>
      </c>
      <c r="I18" s="2">
        <f>G18*H18</f>
      </c>
    </row>
    <row r="19">
      <c r="A19" s="1">
        <v>46057</v>
      </c>
      <c r="B19" t="inlineStr">
        <is>
          <t>CMD-1118</t>
        </is>
      </c>
      <c r="C19" t="inlineStr">
        <is>
          <t>Bureau Delta</t>
        </is>
      </c>
      <c r="D19" t="inlineStr">
        <is>
          <t>Île-de-France</t>
        </is>
      </c>
      <c r="E19" t="inlineStr">
        <is>
          <t>Karim Benali</t>
        </is>
      </c>
      <c r="F19" t="inlineStr">
        <is>
          <t>Papeterie</t>
        </is>
      </c>
      <c r="G19">
        <v>17</v>
      </c>
      <c r="H19" s="2">
        <v>11.44</v>
      </c>
      <c r="I19" s="2">
        <f>G19*H19</f>
      </c>
    </row>
    <row r="20">
      <c r="A20" s="1">
        <v>46061</v>
      </c>
      <c r="B20" t="inlineStr">
        <is>
          <t>CMD-1119</t>
        </is>
      </c>
      <c r="C20" t="inlineStr">
        <is>
          <t>Transports Vidal</t>
        </is>
      </c>
      <c r="D20" t="inlineStr">
        <is>
          <t>Est</t>
        </is>
      </c>
      <c r="E20" t="inlineStr">
        <is>
          <t>Thomas Leroy</t>
        </is>
      </c>
      <c r="F20" t="inlineStr">
        <is>
          <t>Informatique</t>
        </is>
      </c>
      <c r="G20">
        <v>10</v>
      </c>
      <c r="H20" s="2">
        <v>351.65</v>
      </c>
      <c r="I20" s="2">
        <f>G20*H20</f>
      </c>
    </row>
    <row r="21">
      <c r="A21" s="1">
        <v>46061</v>
      </c>
      <c r="B21" t="inlineStr">
        <is>
          <t>CMD-1120</t>
        </is>
      </c>
      <c r="C21" t="inlineStr">
        <is>
          <t>Lumen SAS</t>
        </is>
      </c>
      <c r="D21" t="inlineStr">
        <is>
          <t>Île-de-France</t>
        </is>
      </c>
      <c r="E21" t="inlineStr">
        <is>
          <t>Karim Benali</t>
        </is>
      </c>
      <c r="F21" t="inlineStr">
        <is>
          <t>Informatique</t>
        </is>
      </c>
      <c r="G21">
        <v>5</v>
      </c>
      <c r="H21" s="2">
        <v>602.47</v>
      </c>
      <c r="I21" s="2">
        <f>G21*H21</f>
      </c>
    </row>
    <row r="22">
      <c r="A22" s="1">
        <v>46063</v>
      </c>
      <c r="B22" t="inlineStr">
        <is>
          <t>CMD-1121</t>
        </is>
      </c>
      <c r="C22" t="inlineStr">
        <is>
          <t>Lumen SAS</t>
        </is>
      </c>
      <c r="D22" t="inlineStr">
        <is>
          <t>Île-de-France</t>
        </is>
      </c>
      <c r="E22" t="inlineStr">
        <is>
          <t>Karim Benali</t>
        </is>
      </c>
      <c r="F22" t="inlineStr">
        <is>
          <t>Papeterie</t>
        </is>
      </c>
      <c r="G22">
        <v>46</v>
      </c>
      <c r="H22" s="2">
        <v>7.47</v>
      </c>
      <c r="I22" s="2">
        <f>G22*H22</f>
      </c>
    </row>
    <row r="23">
      <c r="A23" s="1">
        <v>46066</v>
      </c>
      <c r="B23" t="inlineStr">
        <is>
          <t>CMD-1122</t>
        </is>
      </c>
      <c r="C23" t="inlineStr">
        <is>
          <t>Lumen SAS</t>
        </is>
      </c>
      <c r="D23" t="inlineStr">
        <is>
          <t>Île-de-France</t>
        </is>
      </c>
      <c r="E23" t="inlineStr">
        <is>
          <t>Karim Benali</t>
        </is>
      </c>
      <c r="F23" t="inlineStr">
        <is>
          <t>Consommables</t>
        </is>
      </c>
      <c r="G23">
        <v>40</v>
      </c>
      <c r="H23" s="2">
        <v>35.67</v>
      </c>
      <c r="I23" s="2">
        <f>G23*H23</f>
      </c>
    </row>
    <row r="24">
      <c r="A24" s="1">
        <v>46067</v>
      </c>
      <c r="B24" t="inlineStr">
        <is>
          <t>CMD-1123</t>
        </is>
      </c>
      <c r="C24" t="inlineStr">
        <is>
          <t>Atelier Morel</t>
        </is>
      </c>
      <c r="D24" t="inlineStr">
        <is>
          <t>Ouest</t>
        </is>
      </c>
      <c r="E24" t="inlineStr">
        <is>
          <t>Julie Martin</t>
        </is>
      </c>
      <c r="F24" t="inlineStr">
        <is>
          <t>Consommables</t>
        </is>
      </c>
      <c r="G24">
        <v>47</v>
      </c>
      <c r="H24" s="2">
        <v>19.27</v>
      </c>
      <c r="I24" s="2">
        <f>G24*H24</f>
      </c>
    </row>
    <row r="25">
      <c r="A25" s="1">
        <v>46071</v>
      </c>
      <c r="B25" t="inlineStr">
        <is>
          <t>CMD-1124</t>
        </is>
      </c>
      <c r="C25" t="inlineStr">
        <is>
          <t>Maison Arnaud</t>
        </is>
      </c>
      <c r="D25" t="inlineStr">
        <is>
          <t>Sud</t>
        </is>
      </c>
      <c r="E25" t="inlineStr">
        <is>
          <t>Sophie Durand</t>
        </is>
      </c>
      <c r="F25" t="inlineStr">
        <is>
          <t>Mobilier</t>
        </is>
      </c>
      <c r="G25">
        <v>7</v>
      </c>
      <c r="H25" s="2">
        <v>275.59</v>
      </c>
      <c r="I25" s="2">
        <f>G25*H25</f>
      </c>
    </row>
    <row r="26">
      <c r="A26" s="1">
        <v>46073</v>
      </c>
      <c r="B26" t="inlineStr">
        <is>
          <t>CMD-1125</t>
        </is>
      </c>
      <c r="C26" t="inlineStr">
        <is>
          <t>Maison Arnaud</t>
        </is>
      </c>
      <c r="D26" t="inlineStr">
        <is>
          <t>Sud</t>
        </is>
      </c>
      <c r="E26" t="inlineStr">
        <is>
          <t>Sophie Durand</t>
        </is>
      </c>
      <c r="F26" t="inlineStr">
        <is>
          <t>Papeterie</t>
        </is>
      </c>
      <c r="G26">
        <v>22</v>
      </c>
      <c r="H26" s="2">
        <v>10.4</v>
      </c>
      <c r="I26" s="2">
        <f>G26*H26</f>
      </c>
    </row>
    <row r="27">
      <c r="A27" s="1">
        <v>46077</v>
      </c>
      <c r="B27" t="inlineStr">
        <is>
          <t>CMD-1126</t>
        </is>
      </c>
      <c r="C27" t="inlineStr">
        <is>
          <t>Maison Arnaud</t>
        </is>
      </c>
      <c r="D27" t="inlineStr">
        <is>
          <t>Sud</t>
        </is>
      </c>
      <c r="E27" t="inlineStr">
        <is>
          <t>Sophie Durand</t>
        </is>
      </c>
      <c r="F27" t="inlineStr">
        <is>
          <t>Papeterie</t>
        </is>
      </c>
      <c r="G27">
        <v>28</v>
      </c>
      <c r="H27" s="2">
        <v>10.9</v>
      </c>
      <c r="I27" s="2">
        <f>G27*H27</f>
      </c>
    </row>
    <row r="28">
      <c r="A28" s="1">
        <v>46077</v>
      </c>
      <c r="B28" t="inlineStr">
        <is>
          <t>CMD-1127</t>
        </is>
      </c>
      <c r="C28" t="inlineStr">
        <is>
          <t>Lumen SAS</t>
        </is>
      </c>
      <c r="D28" t="inlineStr">
        <is>
          <t>Île-de-France</t>
        </is>
      </c>
      <c r="E28" t="inlineStr">
        <is>
          <t>Karim Benali</t>
        </is>
      </c>
      <c r="F28" t="inlineStr">
        <is>
          <t>Papeterie</t>
        </is>
      </c>
      <c r="G28">
        <v>44</v>
      </c>
      <c r="H28" s="2">
        <v>5.06</v>
      </c>
      <c r="I28" s="2">
        <f>G28*H28</f>
      </c>
    </row>
    <row r="29">
      <c r="A29" s="1">
        <v>46079</v>
      </c>
      <c r="B29" t="inlineStr">
        <is>
          <t>CMD-1128</t>
        </is>
      </c>
      <c r="C29" t="inlineStr">
        <is>
          <t>Lumen SAS</t>
        </is>
      </c>
      <c r="D29" t="inlineStr">
        <is>
          <t>Île-de-France</t>
        </is>
      </c>
      <c r="E29" t="inlineStr">
        <is>
          <t>Karim Benali</t>
        </is>
      </c>
      <c r="F29" t="inlineStr">
        <is>
          <t>Informatique</t>
        </is>
      </c>
      <c r="G29">
        <v>2</v>
      </c>
      <c r="H29" s="2">
        <v>872.36</v>
      </c>
      <c r="I29" s="2">
        <f>G29*H29</f>
      </c>
    </row>
    <row r="30">
      <c r="A30" s="1">
        <v>46081</v>
      </c>
      <c r="B30" t="inlineStr">
        <is>
          <t>CMD-1129</t>
        </is>
      </c>
      <c r="C30" t="inlineStr">
        <is>
          <t>Café Bastide</t>
        </is>
      </c>
      <c r="D30" t="inlineStr">
        <is>
          <t>Sud</t>
        </is>
      </c>
      <c r="E30" t="inlineStr">
        <is>
          <t>Sophie Durand</t>
        </is>
      </c>
      <c r="F30" t="inlineStr">
        <is>
          <t>Consommables</t>
        </is>
      </c>
      <c r="G30">
        <v>30</v>
      </c>
      <c r="H30" s="2">
        <v>32.62</v>
      </c>
      <c r="I30" s="2">
        <f>G30*H30</f>
      </c>
    </row>
    <row r="31">
      <c r="A31" s="1">
        <v>46083</v>
      </c>
      <c r="B31" t="inlineStr">
        <is>
          <t>CMD-1130</t>
        </is>
      </c>
      <c r="C31" t="inlineStr">
        <is>
          <t>Garnier &amp; Fils</t>
        </is>
      </c>
      <c r="D31" t="inlineStr">
        <is>
          <t>Ouest</t>
        </is>
      </c>
      <c r="E31" t="inlineStr">
        <is>
          <t>Julie Martin</t>
        </is>
      </c>
      <c r="F31" t="inlineStr">
        <is>
          <t>Papeterie</t>
        </is>
      </c>
      <c r="G31">
        <v>9</v>
      </c>
      <c r="H31" s="2">
        <v>10.73</v>
      </c>
      <c r="I31" s="2">
        <f>G31*H31</f>
      </c>
    </row>
    <row r="32">
      <c r="A32" s="1">
        <v>46086</v>
      </c>
      <c r="B32" t="inlineStr">
        <is>
          <t>CMD-1131</t>
        </is>
      </c>
      <c r="C32" t="inlineStr">
        <is>
          <t>Ferme des Saules</t>
        </is>
      </c>
      <c r="D32" t="inlineStr">
        <is>
          <t>Ouest</t>
        </is>
      </c>
      <c r="E32" t="inlineStr">
        <is>
          <t>Julie Martin</t>
        </is>
      </c>
      <c r="F32" t="inlineStr">
        <is>
          <t>Mobilier</t>
        </is>
      </c>
      <c r="G32">
        <v>10</v>
      </c>
      <c r="H32" s="2">
        <v>340.14</v>
      </c>
      <c r="I32" s="2">
        <f>G32*H32</f>
      </c>
    </row>
    <row r="33">
      <c r="A33" s="1">
        <v>46087</v>
      </c>
      <c r="B33" t="inlineStr">
        <is>
          <t>CMD-1132</t>
        </is>
      </c>
      <c r="C33" t="inlineStr">
        <is>
          <t>Studio Clément</t>
        </is>
      </c>
      <c r="D33" t="inlineStr">
        <is>
          <t>Île-de-France</t>
        </is>
      </c>
      <c r="E33" t="inlineStr">
        <is>
          <t>Karim Benali</t>
        </is>
      </c>
      <c r="F33" t="inlineStr">
        <is>
          <t>Informatique</t>
        </is>
      </c>
      <c r="G33">
        <v>10</v>
      </c>
      <c r="H33" s="2">
        <v>116.36</v>
      </c>
      <c r="I33" s="2">
        <f>G33*H33</f>
      </c>
    </row>
    <row r="34">
      <c r="A34" s="1">
        <v>46087</v>
      </c>
      <c r="B34" t="inlineStr">
        <is>
          <t>CMD-1133</t>
        </is>
      </c>
      <c r="C34" t="inlineStr">
        <is>
          <t>Studio Clément</t>
        </is>
      </c>
      <c r="D34" t="inlineStr">
        <is>
          <t>Île-de-France</t>
        </is>
      </c>
      <c r="E34" t="inlineStr">
        <is>
          <t>Karim Benali</t>
        </is>
      </c>
      <c r="F34" t="inlineStr">
        <is>
          <t>Consommables</t>
        </is>
      </c>
      <c r="G34">
        <v>39</v>
      </c>
      <c r="H34" s="2">
        <v>26.04</v>
      </c>
      <c r="I34" s="2">
        <f>G34*H34</f>
      </c>
    </row>
    <row r="35">
      <c r="A35" s="1">
        <v>46096</v>
      </c>
      <c r="B35" t="inlineStr">
        <is>
          <t>CMD-1134</t>
        </is>
      </c>
      <c r="C35" t="inlineStr">
        <is>
          <t>Maison Arnaud</t>
        </is>
      </c>
      <c r="D35" t="inlineStr">
        <is>
          <t>Sud</t>
        </is>
      </c>
      <c r="E35" t="inlineStr">
        <is>
          <t>Sophie Durand</t>
        </is>
      </c>
      <c r="F35" t="inlineStr">
        <is>
          <t>Papeterie</t>
        </is>
      </c>
      <c r="G35">
        <v>59</v>
      </c>
      <c r="H35" s="2">
        <v>13.15</v>
      </c>
      <c r="I35" s="2">
        <f>G35*H35</f>
      </c>
    </row>
    <row r="36">
      <c r="A36" s="1">
        <v>46099</v>
      </c>
      <c r="B36" t="inlineStr">
        <is>
          <t>CMD-1135</t>
        </is>
      </c>
      <c r="C36" t="inlineStr">
        <is>
          <t>Café Bastide</t>
        </is>
      </c>
      <c r="D36" t="inlineStr">
        <is>
          <t>Sud</t>
        </is>
      </c>
      <c r="E36" t="inlineStr">
        <is>
          <t>Sophie Durand</t>
        </is>
      </c>
      <c r="F36" t="inlineStr">
        <is>
          <t>Papeterie</t>
        </is>
      </c>
      <c r="G36">
        <v>26</v>
      </c>
      <c r="H36" s="2">
        <v>7.25</v>
      </c>
      <c r="I36" s="2">
        <f>G36*H36</f>
      </c>
    </row>
    <row r="37">
      <c r="A37" s="1">
        <v>46103</v>
      </c>
      <c r="B37" t="inlineStr">
        <is>
          <t>CMD-1136</t>
        </is>
      </c>
      <c r="C37" t="inlineStr">
        <is>
          <t>Café Bastide</t>
        </is>
      </c>
      <c r="D37" t="inlineStr">
        <is>
          <t>Sud</t>
        </is>
      </c>
      <c r="E37" t="inlineStr">
        <is>
          <t>Sophie Durand</t>
        </is>
      </c>
      <c r="F37" t="inlineStr">
        <is>
          <t>Papeterie</t>
        </is>
      </c>
      <c r="G37">
        <v>54</v>
      </c>
      <c r="H37" s="2">
        <v>16.78</v>
      </c>
      <c r="I37" s="2">
        <f>G37*H37</f>
      </c>
    </row>
    <row r="38">
      <c r="A38" s="1">
        <v>46104</v>
      </c>
      <c r="B38" t="inlineStr">
        <is>
          <t>CMD-1137</t>
        </is>
      </c>
      <c r="C38" t="inlineStr">
        <is>
          <t>Transports Vidal</t>
        </is>
      </c>
      <c r="D38" t="inlineStr">
        <is>
          <t>Est</t>
        </is>
      </c>
      <c r="E38" t="inlineStr">
        <is>
          <t>Thomas Leroy</t>
        </is>
      </c>
      <c r="F38" t="inlineStr">
        <is>
          <t>Informatique</t>
        </is>
      </c>
      <c r="G38">
        <v>2</v>
      </c>
      <c r="H38" s="2">
        <v>615.07</v>
      </c>
      <c r="I38" s="2">
        <f>G38*H38</f>
      </c>
    </row>
    <row r="39">
      <c r="A39" s="1">
        <v>46107</v>
      </c>
      <c r="B39" t="inlineStr">
        <is>
          <t>CMD-1138</t>
        </is>
      </c>
      <c r="C39" t="inlineStr">
        <is>
          <t>Lumen SAS</t>
        </is>
      </c>
      <c r="D39" t="inlineStr">
        <is>
          <t>Île-de-France</t>
        </is>
      </c>
      <c r="E39" t="inlineStr">
        <is>
          <t>Karim Benali</t>
        </is>
      </c>
      <c r="F39" t="inlineStr">
        <is>
          <t>Informatique</t>
        </is>
      </c>
      <c r="G39">
        <v>8</v>
      </c>
      <c r="H39" s="2">
        <v>491.09</v>
      </c>
      <c r="I39" s="2">
        <f>G39*H39</f>
      </c>
    </row>
    <row r="40">
      <c r="A40" s="1">
        <v>46112</v>
      </c>
      <c r="B40" t="inlineStr">
        <is>
          <t>CMD-1139</t>
        </is>
      </c>
      <c r="C40" t="inlineStr">
        <is>
          <t>Atelier Morel</t>
        </is>
      </c>
      <c r="D40" t="inlineStr">
        <is>
          <t>Ouest</t>
        </is>
      </c>
      <c r="E40" t="inlineStr">
        <is>
          <t>Julie Martin</t>
        </is>
      </c>
      <c r="F40" t="inlineStr">
        <is>
          <t>Consommables</t>
        </is>
      </c>
      <c r="G40">
        <v>48</v>
      </c>
      <c r="H40" s="2">
        <v>19.77</v>
      </c>
      <c r="I40" s="2">
        <f>G40*H40</f>
      </c>
    </row>
    <row r="41">
      <c r="A41" s="1">
        <v>46112</v>
      </c>
      <c r="B41" t="inlineStr">
        <is>
          <t>CMD-1140</t>
        </is>
      </c>
      <c r="C41" t="inlineStr">
        <is>
          <t>Ferme des Saules</t>
        </is>
      </c>
      <c r="D41" t="inlineStr">
        <is>
          <t>Ouest</t>
        </is>
      </c>
      <c r="E41" t="inlineStr">
        <is>
          <t>Julie Martin</t>
        </is>
      </c>
      <c r="F41" t="inlineStr">
        <is>
          <t>Consommables</t>
        </is>
      </c>
      <c r="G41">
        <v>23</v>
      </c>
      <c r="H41" s="2">
        <v>26.65</v>
      </c>
      <c r="I41" s="2">
        <f>G41*H41</f>
      </c>
    </row>
    <row r="42">
      <c r="A42" s="1">
        <v>46113</v>
      </c>
      <c r="B42" t="inlineStr">
        <is>
          <t>CMD-1141</t>
        </is>
      </c>
      <c r="C42" t="inlineStr">
        <is>
          <t>Optique Renard</t>
        </is>
      </c>
      <c r="D42" t="inlineStr">
        <is>
          <t>Est</t>
        </is>
      </c>
      <c r="E42" t="inlineStr">
        <is>
          <t>Thomas Leroy</t>
        </is>
      </c>
      <c r="F42" t="inlineStr">
        <is>
          <t>Consommables</t>
        </is>
      </c>
      <c r="G42">
        <v>52</v>
      </c>
      <c r="H42" s="2">
        <v>19.8</v>
      </c>
      <c r="I42" s="2">
        <f>G42*H42</f>
      </c>
    </row>
    <row r="43">
      <c r="A43" s="1">
        <v>46117</v>
      </c>
      <c r="B43" t="inlineStr">
        <is>
          <t>CMD-1142</t>
        </is>
      </c>
      <c r="C43" t="inlineStr">
        <is>
          <t>Lumen SAS</t>
        </is>
      </c>
      <c r="D43" t="inlineStr">
        <is>
          <t>Île-de-France</t>
        </is>
      </c>
      <c r="E43" t="inlineStr">
        <is>
          <t>Karim Benali</t>
        </is>
      </c>
      <c r="F43" t="inlineStr">
        <is>
          <t>Informatique</t>
        </is>
      </c>
      <c r="G43">
        <v>6</v>
      </c>
      <c r="H43" s="2">
        <v>440.18</v>
      </c>
      <c r="I43" s="2">
        <f>G43*H43</f>
      </c>
    </row>
    <row r="44">
      <c r="A44" s="1">
        <v>46118</v>
      </c>
      <c r="B44" t="inlineStr">
        <is>
          <t>CMD-1143</t>
        </is>
      </c>
      <c r="C44" t="inlineStr">
        <is>
          <t>Optique Renard</t>
        </is>
      </c>
      <c r="D44" t="inlineStr">
        <is>
          <t>Est</t>
        </is>
      </c>
      <c r="E44" t="inlineStr">
        <is>
          <t>Thomas Leroy</t>
        </is>
      </c>
      <c r="F44" t="inlineStr">
        <is>
          <t>Consommables</t>
        </is>
      </c>
      <c r="G44">
        <v>41</v>
      </c>
      <c r="H44" s="2">
        <v>34.36</v>
      </c>
      <c r="I44" s="2">
        <f>G44*H44</f>
      </c>
    </row>
    <row r="45">
      <c r="A45" s="1">
        <v>46118</v>
      </c>
      <c r="B45" t="inlineStr">
        <is>
          <t>CMD-1144</t>
        </is>
      </c>
      <c r="C45" t="inlineStr">
        <is>
          <t>Garnier &amp; Fils</t>
        </is>
      </c>
      <c r="D45" t="inlineStr">
        <is>
          <t>Ouest</t>
        </is>
      </c>
      <c r="E45" t="inlineStr">
        <is>
          <t>Julie Martin</t>
        </is>
      </c>
      <c r="F45" t="inlineStr">
        <is>
          <t>Consommables</t>
        </is>
      </c>
      <c r="G45">
        <v>22</v>
      </c>
      <c r="H45" s="2">
        <v>15.24</v>
      </c>
      <c r="I45" s="2">
        <f>G45*H45</f>
      </c>
    </row>
    <row r="46">
      <c r="A46" s="1">
        <v>46124</v>
      </c>
      <c r="B46" t="inlineStr">
        <is>
          <t>CMD-1145</t>
        </is>
      </c>
      <c r="C46" t="inlineStr">
        <is>
          <t>Lumen SAS</t>
        </is>
      </c>
      <c r="D46" t="inlineStr">
        <is>
          <t>Île-de-France</t>
        </is>
      </c>
      <c r="E46" t="inlineStr">
        <is>
          <t>Karim Benali</t>
        </is>
      </c>
      <c r="F46" t="inlineStr">
        <is>
          <t>Informatique</t>
        </is>
      </c>
      <c r="G46">
        <v>9</v>
      </c>
      <c r="H46" s="2">
        <v>431.7</v>
      </c>
      <c r="I46" s="2">
        <f>G46*H46</f>
      </c>
    </row>
    <row r="47">
      <c r="A47" s="1">
        <v>46132</v>
      </c>
      <c r="B47" t="inlineStr">
        <is>
          <t>CMD-1146</t>
        </is>
      </c>
      <c r="C47" t="inlineStr">
        <is>
          <t>Maison Arnaud</t>
        </is>
      </c>
      <c r="D47" t="inlineStr">
        <is>
          <t>Sud</t>
        </is>
      </c>
      <c r="E47" t="inlineStr">
        <is>
          <t>Sophie Durand</t>
        </is>
      </c>
      <c r="F47" t="inlineStr">
        <is>
          <t>Mobilier</t>
        </is>
      </c>
      <c r="G47">
        <v>4</v>
      </c>
      <c r="H47" s="2">
        <v>274.37</v>
      </c>
      <c r="I47" s="2">
        <f>G47*H47</f>
      </c>
    </row>
    <row r="48">
      <c r="A48" s="1">
        <v>46132</v>
      </c>
      <c r="B48" t="inlineStr">
        <is>
          <t>CMD-1147</t>
        </is>
      </c>
      <c r="C48" t="inlineStr">
        <is>
          <t>Maison Arnaud</t>
        </is>
      </c>
      <c r="D48" t="inlineStr">
        <is>
          <t>Sud</t>
        </is>
      </c>
      <c r="E48" t="inlineStr">
        <is>
          <t>Sophie Durand</t>
        </is>
      </c>
      <c r="F48" t="inlineStr">
        <is>
          <t>Consommables</t>
        </is>
      </c>
      <c r="G48">
        <v>10</v>
      </c>
      <c r="H48" s="2">
        <v>42.27</v>
      </c>
      <c r="I48" s="2">
        <f>G48*H48</f>
      </c>
    </row>
    <row r="49">
      <c r="A49" s="1">
        <v>46137</v>
      </c>
      <c r="B49" t="inlineStr">
        <is>
          <t>CMD-1148</t>
        </is>
      </c>
      <c r="C49" t="inlineStr">
        <is>
          <t>Bureau Delta</t>
        </is>
      </c>
      <c r="D49" t="inlineStr">
        <is>
          <t>Île-de-France</t>
        </is>
      </c>
      <c r="E49" t="inlineStr">
        <is>
          <t>Karim Benali</t>
        </is>
      </c>
      <c r="F49" t="inlineStr">
        <is>
          <t>Papeterie</t>
        </is>
      </c>
      <c r="G49">
        <v>7</v>
      </c>
      <c r="H49" s="2">
        <v>13.14</v>
      </c>
      <c r="I49" s="2">
        <f>G49*H49</f>
      </c>
    </row>
    <row r="50">
      <c r="A50" s="1">
        <v>46138</v>
      </c>
      <c r="B50" t="inlineStr">
        <is>
          <t>CMD-1149</t>
        </is>
      </c>
      <c r="C50" t="inlineStr">
        <is>
          <t>Optique Renard</t>
        </is>
      </c>
      <c r="D50" t="inlineStr">
        <is>
          <t>Est</t>
        </is>
      </c>
      <c r="E50" t="inlineStr">
        <is>
          <t>Thomas Leroy</t>
        </is>
      </c>
      <c r="F50" t="inlineStr">
        <is>
          <t>Consommables</t>
        </is>
      </c>
      <c r="G50">
        <v>22</v>
      </c>
      <c r="H50" s="2">
        <v>39.7</v>
      </c>
      <c r="I50" s="2">
        <f>G50*H50</f>
      </c>
    </row>
    <row r="51">
      <c r="A51" s="1">
        <v>46140</v>
      </c>
      <c r="B51" t="inlineStr">
        <is>
          <t>CMD-1150</t>
        </is>
      </c>
      <c r="C51" t="inlineStr">
        <is>
          <t>Maison Arnaud</t>
        </is>
      </c>
      <c r="D51" t="inlineStr">
        <is>
          <t>Sud</t>
        </is>
      </c>
      <c r="E51" t="inlineStr">
        <is>
          <t>Sophie Durand</t>
        </is>
      </c>
      <c r="F51" t="inlineStr">
        <is>
          <t>Mobilier</t>
        </is>
      </c>
      <c r="G51">
        <v>9</v>
      </c>
      <c r="H51" s="2">
        <v>159.3</v>
      </c>
      <c r="I51" s="2">
        <f>G51*H51</f>
      </c>
    </row>
    <row r="52">
      <c r="A52" s="1">
        <v>46142</v>
      </c>
      <c r="B52" t="inlineStr">
        <is>
          <t>CMD-1151</t>
        </is>
      </c>
      <c r="C52" t="inlineStr">
        <is>
          <t>Atelier Morel</t>
        </is>
      </c>
      <c r="D52" t="inlineStr">
        <is>
          <t>Ouest</t>
        </is>
      </c>
      <c r="E52" t="inlineStr">
        <is>
          <t>Julie Martin</t>
        </is>
      </c>
      <c r="F52" t="inlineStr">
        <is>
          <t>Consommables</t>
        </is>
      </c>
      <c r="G52">
        <v>46</v>
      </c>
      <c r="H52" s="2">
        <v>8.05</v>
      </c>
      <c r="I52" s="2">
        <f>G52*H52</f>
      </c>
    </row>
    <row r="53">
      <c r="A53" s="1">
        <v>46142</v>
      </c>
      <c r="B53" t="inlineStr">
        <is>
          <t>CMD-1152</t>
        </is>
      </c>
      <c r="C53" t="inlineStr">
        <is>
          <t>Optique Renard</t>
        </is>
      </c>
      <c r="D53" t="inlineStr">
        <is>
          <t>Est</t>
        </is>
      </c>
      <c r="E53" t="inlineStr">
        <is>
          <t>Thomas Leroy</t>
        </is>
      </c>
      <c r="F53" t="inlineStr">
        <is>
          <t>Consommables</t>
        </is>
      </c>
      <c r="G53">
        <v>25</v>
      </c>
      <c r="H53" s="2">
        <v>14.66</v>
      </c>
      <c r="I53" s="2">
        <f>G53*H53</f>
      </c>
    </row>
    <row r="54">
      <c r="A54" s="1">
        <v>46146</v>
      </c>
      <c r="B54" t="inlineStr">
        <is>
          <t>CMD-1153</t>
        </is>
      </c>
      <c r="C54" t="inlineStr">
        <is>
          <t>Optique Renard</t>
        </is>
      </c>
      <c r="D54" t="inlineStr">
        <is>
          <t>Est</t>
        </is>
      </c>
      <c r="E54" t="inlineStr">
        <is>
          <t>Thomas Leroy</t>
        </is>
      </c>
      <c r="F54" t="inlineStr">
        <is>
          <t>Papeterie</t>
        </is>
      </c>
      <c r="G54">
        <v>47</v>
      </c>
      <c r="H54" s="2">
        <v>16.71</v>
      </c>
      <c r="I54" s="2">
        <f>G54*H54</f>
      </c>
    </row>
    <row r="55">
      <c r="A55" s="1">
        <v>46147</v>
      </c>
      <c r="B55" t="inlineStr">
        <is>
          <t>CMD-1154</t>
        </is>
      </c>
      <c r="C55" t="inlineStr">
        <is>
          <t>Lumen SAS</t>
        </is>
      </c>
      <c r="D55" t="inlineStr">
        <is>
          <t>Île-de-France</t>
        </is>
      </c>
      <c r="E55" t="inlineStr">
        <is>
          <t>Karim Benali</t>
        </is>
      </c>
      <c r="F55" t="inlineStr">
        <is>
          <t>Papeterie</t>
        </is>
      </c>
      <c r="G55">
        <v>19</v>
      </c>
      <c r="H55" s="2">
        <v>6.05</v>
      </c>
      <c r="I55" s="2">
        <f>G55*H55</f>
      </c>
    </row>
    <row r="56">
      <c r="A56" s="1">
        <v>46148</v>
      </c>
      <c r="B56" t="inlineStr">
        <is>
          <t>CMD-1155</t>
        </is>
      </c>
      <c r="C56" t="inlineStr">
        <is>
          <t>Optique Renard</t>
        </is>
      </c>
      <c r="D56" t="inlineStr">
        <is>
          <t>Est</t>
        </is>
      </c>
      <c r="E56" t="inlineStr">
        <is>
          <t>Thomas Leroy</t>
        </is>
      </c>
      <c r="F56" t="inlineStr">
        <is>
          <t>Informatique</t>
        </is>
      </c>
      <c r="G56">
        <v>4</v>
      </c>
      <c r="H56" s="2">
        <v>609.44</v>
      </c>
      <c r="I56" s="2">
        <f>G56*H56</f>
      </c>
    </row>
    <row r="57">
      <c r="A57" s="1">
        <v>46148</v>
      </c>
      <c r="B57" t="inlineStr">
        <is>
          <t>CMD-1156</t>
        </is>
      </c>
      <c r="C57" t="inlineStr">
        <is>
          <t>Lumen SAS</t>
        </is>
      </c>
      <c r="D57" t="inlineStr">
        <is>
          <t>Île-de-France</t>
        </is>
      </c>
      <c r="E57" t="inlineStr">
        <is>
          <t>Karim Benali</t>
        </is>
      </c>
      <c r="F57" t="inlineStr">
        <is>
          <t>Mobilier</t>
        </is>
      </c>
      <c r="G57">
        <v>12</v>
      </c>
      <c r="H57" s="2">
        <v>401.32</v>
      </c>
      <c r="I57" s="2">
        <f>G57*H57</f>
      </c>
    </row>
    <row r="58">
      <c r="A58" s="1">
        <v>46153</v>
      </c>
      <c r="B58" t="inlineStr">
        <is>
          <t>CMD-1157</t>
        </is>
      </c>
      <c r="C58" t="inlineStr">
        <is>
          <t>Garnier &amp; Fils</t>
        </is>
      </c>
      <c r="D58" t="inlineStr">
        <is>
          <t>Ouest</t>
        </is>
      </c>
      <c r="E58" t="inlineStr">
        <is>
          <t>Julie Martin</t>
        </is>
      </c>
      <c r="F58" t="inlineStr">
        <is>
          <t>Informatique</t>
        </is>
      </c>
      <c r="G58">
        <v>4</v>
      </c>
      <c r="H58" s="2">
        <v>652.79</v>
      </c>
      <c r="I58" s="2">
        <f>G58*H58</f>
      </c>
    </row>
    <row r="59">
      <c r="A59" s="1">
        <v>46153</v>
      </c>
      <c r="B59" t="inlineStr">
        <is>
          <t>CMD-1158</t>
        </is>
      </c>
      <c r="C59" t="inlineStr">
        <is>
          <t>Ferme des Saules</t>
        </is>
      </c>
      <c r="D59" t="inlineStr">
        <is>
          <t>Ouest</t>
        </is>
      </c>
      <c r="E59" t="inlineStr">
        <is>
          <t>Julie Martin</t>
        </is>
      </c>
      <c r="F59" t="inlineStr">
        <is>
          <t>Consommables</t>
        </is>
      </c>
      <c r="G59">
        <v>9</v>
      </c>
      <c r="H59" s="2">
        <v>26.16</v>
      </c>
      <c r="I59" s="2">
        <f>G59*H59</f>
      </c>
    </row>
    <row r="60">
      <c r="A60" s="1">
        <v>46158</v>
      </c>
      <c r="B60" t="inlineStr">
        <is>
          <t>CMD-1159</t>
        </is>
      </c>
      <c r="C60" t="inlineStr">
        <is>
          <t>Atelier Morel</t>
        </is>
      </c>
      <c r="D60" t="inlineStr">
        <is>
          <t>Ouest</t>
        </is>
      </c>
      <c r="E60" t="inlineStr">
        <is>
          <t>Julie Martin</t>
        </is>
      </c>
      <c r="F60" t="inlineStr">
        <is>
          <t>Informatique</t>
        </is>
      </c>
      <c r="G60">
        <v>11</v>
      </c>
      <c r="H60" s="2">
        <v>231.53</v>
      </c>
      <c r="I60" s="2">
        <f>G60*H60</f>
      </c>
    </row>
    <row r="61">
      <c r="A61" s="1">
        <v>46160</v>
      </c>
      <c r="B61" t="inlineStr">
        <is>
          <t>CMD-1160</t>
        </is>
      </c>
      <c r="C61" t="inlineStr">
        <is>
          <t>Café Bastide</t>
        </is>
      </c>
      <c r="D61" t="inlineStr">
        <is>
          <t>Sud</t>
        </is>
      </c>
      <c r="E61" t="inlineStr">
        <is>
          <t>Sophie Durand</t>
        </is>
      </c>
      <c r="F61" t="inlineStr">
        <is>
          <t>Informatique</t>
        </is>
      </c>
      <c r="G61">
        <v>4</v>
      </c>
      <c r="H61" s="2">
        <v>105.11</v>
      </c>
      <c r="I61" s="2">
        <f>G61*H61</f>
      </c>
    </row>
    <row r="62">
      <c r="A62" s="1">
        <v>46163</v>
      </c>
      <c r="B62" t="inlineStr">
        <is>
          <t>CMD-1161</t>
        </is>
      </c>
      <c r="C62" t="inlineStr">
        <is>
          <t>Pharmacie Lenoir</t>
        </is>
      </c>
      <c r="D62" t="inlineStr">
        <is>
          <t>Sud</t>
        </is>
      </c>
      <c r="E62" t="inlineStr">
        <is>
          <t>Sophie Durand</t>
        </is>
      </c>
      <c r="F62" t="inlineStr">
        <is>
          <t>Consommables</t>
        </is>
      </c>
      <c r="G62">
        <v>53</v>
      </c>
      <c r="H62" s="2">
        <v>21.48</v>
      </c>
      <c r="I62" s="2">
        <f>G62*H62</f>
      </c>
    </row>
    <row r="63">
      <c r="A63" s="1">
        <v>46166</v>
      </c>
      <c r="B63" t="inlineStr">
        <is>
          <t>CMD-1162</t>
        </is>
      </c>
      <c r="C63" t="inlineStr">
        <is>
          <t>Imprimerie Roche</t>
        </is>
      </c>
      <c r="D63" t="inlineStr">
        <is>
          <t>Est</t>
        </is>
      </c>
      <c r="E63" t="inlineStr">
        <is>
          <t>Thomas Leroy</t>
        </is>
      </c>
      <c r="F63" t="inlineStr">
        <is>
          <t>Mobilier</t>
        </is>
      </c>
      <c r="G63">
        <v>8</v>
      </c>
      <c r="H63" s="2">
        <v>307.7</v>
      </c>
      <c r="I63" s="2">
        <f>G63*H63</f>
      </c>
    </row>
    <row r="64">
      <c r="A64" s="1">
        <v>46167</v>
      </c>
      <c r="B64" t="inlineStr">
        <is>
          <t>CMD-1163</t>
        </is>
      </c>
      <c r="C64" t="inlineStr">
        <is>
          <t>Studio Clément</t>
        </is>
      </c>
      <c r="D64" t="inlineStr">
        <is>
          <t>Île-de-France</t>
        </is>
      </c>
      <c r="E64" t="inlineStr">
        <is>
          <t>Karim Benali</t>
        </is>
      </c>
      <c r="F64" t="inlineStr">
        <is>
          <t>Papeterie</t>
        </is>
      </c>
      <c r="G64">
        <v>52</v>
      </c>
      <c r="H64" s="2">
        <v>6.33</v>
      </c>
      <c r="I64" s="2">
        <f>G64*H64</f>
      </c>
    </row>
    <row r="65">
      <c r="A65" s="1">
        <v>46168</v>
      </c>
      <c r="B65" t="inlineStr">
        <is>
          <t>CMD-1164</t>
        </is>
      </c>
      <c r="C65" t="inlineStr">
        <is>
          <t>Lumen SAS</t>
        </is>
      </c>
      <c r="D65" t="inlineStr">
        <is>
          <t>Île-de-France</t>
        </is>
      </c>
      <c r="E65" t="inlineStr">
        <is>
          <t>Karim Benali</t>
        </is>
      </c>
      <c r="F65" t="inlineStr">
        <is>
          <t>Consommables</t>
        </is>
      </c>
      <c r="G65">
        <v>56</v>
      </c>
      <c r="H65" s="2">
        <v>28.85</v>
      </c>
      <c r="I65" s="2">
        <f>G65*H65</f>
      </c>
    </row>
    <row r="66">
      <c r="A66" s="1">
        <v>46173</v>
      </c>
      <c r="B66" t="inlineStr">
        <is>
          <t>CMD-1165</t>
        </is>
      </c>
      <c r="C66" t="inlineStr">
        <is>
          <t>Optique Renard</t>
        </is>
      </c>
      <c r="D66" t="inlineStr">
        <is>
          <t>Est</t>
        </is>
      </c>
      <c r="E66" t="inlineStr">
        <is>
          <t>Thomas Leroy</t>
        </is>
      </c>
      <c r="F66" t="inlineStr">
        <is>
          <t>Consommables</t>
        </is>
      </c>
      <c r="G66">
        <v>29</v>
      </c>
      <c r="H66" s="2">
        <v>29.35</v>
      </c>
      <c r="I66" s="2">
        <f>G66*H66</f>
      </c>
    </row>
    <row r="67">
      <c r="A67" s="1">
        <v>46177</v>
      </c>
      <c r="B67" t="inlineStr">
        <is>
          <t>CMD-1166</t>
        </is>
      </c>
      <c r="C67" t="inlineStr">
        <is>
          <t>Bureau Delta</t>
        </is>
      </c>
      <c r="D67" t="inlineStr">
        <is>
          <t>Île-de-France</t>
        </is>
      </c>
      <c r="E67" t="inlineStr">
        <is>
          <t>Karim Benali</t>
        </is>
      </c>
      <c r="F67" t="inlineStr">
        <is>
          <t>Mobilier</t>
        </is>
      </c>
      <c r="G67">
        <v>10</v>
      </c>
      <c r="H67" s="2">
        <v>157.72</v>
      </c>
      <c r="I67" s="2">
        <f>G67*H67</f>
      </c>
    </row>
    <row r="68">
      <c r="A68" s="1">
        <v>46178</v>
      </c>
      <c r="B68" t="inlineStr">
        <is>
          <t>CMD-1167</t>
        </is>
      </c>
      <c r="C68" t="inlineStr">
        <is>
          <t>Café Bastide</t>
        </is>
      </c>
      <c r="D68" t="inlineStr">
        <is>
          <t>Sud</t>
        </is>
      </c>
      <c r="E68" t="inlineStr">
        <is>
          <t>Sophie Durand</t>
        </is>
      </c>
      <c r="F68" t="inlineStr">
        <is>
          <t>Consommables</t>
        </is>
      </c>
      <c r="G68">
        <v>24</v>
      </c>
      <c r="H68" s="2">
        <v>26.14</v>
      </c>
      <c r="I68" s="2">
        <f>G68*H68</f>
      </c>
    </row>
    <row r="69">
      <c r="A69" s="1">
        <v>46182</v>
      </c>
      <c r="B69" t="inlineStr">
        <is>
          <t>CMD-1168</t>
        </is>
      </c>
      <c r="C69" t="inlineStr">
        <is>
          <t>Ferme des Saules</t>
        </is>
      </c>
      <c r="D69" t="inlineStr">
        <is>
          <t>Ouest</t>
        </is>
      </c>
      <c r="E69" t="inlineStr">
        <is>
          <t>Julie Martin</t>
        </is>
      </c>
      <c r="F69" t="inlineStr">
        <is>
          <t>Consommables</t>
        </is>
      </c>
      <c r="G69">
        <v>17</v>
      </c>
      <c r="H69" s="2">
        <v>36.27</v>
      </c>
      <c r="I69" s="2">
        <f>G69*H69</f>
      </c>
    </row>
    <row r="70">
      <c r="A70" s="1">
        <v>46186</v>
      </c>
      <c r="B70" t="inlineStr">
        <is>
          <t>CMD-1169</t>
        </is>
      </c>
      <c r="C70" t="inlineStr">
        <is>
          <t>Lumen SAS</t>
        </is>
      </c>
      <c r="D70" t="inlineStr">
        <is>
          <t>Île-de-France</t>
        </is>
      </c>
      <c r="E70" t="inlineStr">
        <is>
          <t>Karim Benali</t>
        </is>
      </c>
      <c r="F70" t="inlineStr">
        <is>
          <t>Consommables</t>
        </is>
      </c>
      <c r="G70">
        <v>33</v>
      </c>
      <c r="H70" s="2">
        <v>22.07</v>
      </c>
      <c r="I70" s="2">
        <f>G70*H70</f>
      </c>
    </row>
    <row r="71">
      <c r="A71" s="1">
        <v>46187</v>
      </c>
      <c r="B71" t="inlineStr">
        <is>
          <t>CMD-1170</t>
        </is>
      </c>
      <c r="C71" t="inlineStr">
        <is>
          <t>Maison Arnaud</t>
        </is>
      </c>
      <c r="D71" t="inlineStr">
        <is>
          <t>Sud</t>
        </is>
      </c>
      <c r="E71" t="inlineStr">
        <is>
          <t>Sophie Durand</t>
        </is>
      </c>
      <c r="F71" t="inlineStr">
        <is>
          <t>Consommables</t>
        </is>
      </c>
      <c r="G71">
        <v>14</v>
      </c>
      <c r="H71" s="2">
        <v>13.45</v>
      </c>
      <c r="I71" s="2">
        <f>G71*H71</f>
      </c>
    </row>
    <row r="72">
      <c r="A72" s="1">
        <v>46189</v>
      </c>
      <c r="B72" t="inlineStr">
        <is>
          <t>CMD-1171</t>
        </is>
      </c>
      <c r="C72" t="inlineStr">
        <is>
          <t>Optique Renard</t>
        </is>
      </c>
      <c r="D72" t="inlineStr">
        <is>
          <t>Est</t>
        </is>
      </c>
      <c r="E72" t="inlineStr">
        <is>
          <t>Thomas Leroy</t>
        </is>
      </c>
      <c r="F72" t="inlineStr">
        <is>
          <t>Informatique</t>
        </is>
      </c>
      <c r="G72">
        <v>8</v>
      </c>
      <c r="H72" s="2">
        <v>701.84</v>
      </c>
      <c r="I72" s="2">
        <f>G72*H72</f>
      </c>
    </row>
    <row r="73">
      <c r="A73" s="1">
        <v>46191</v>
      </c>
      <c r="B73" t="inlineStr">
        <is>
          <t>CMD-1172</t>
        </is>
      </c>
      <c r="C73" t="inlineStr">
        <is>
          <t>Transports Vidal</t>
        </is>
      </c>
      <c r="D73" t="inlineStr">
        <is>
          <t>Est</t>
        </is>
      </c>
      <c r="E73" t="inlineStr">
        <is>
          <t>Thomas Leroy</t>
        </is>
      </c>
      <c r="F73" t="inlineStr">
        <is>
          <t>Consommables</t>
        </is>
      </c>
      <c r="G73">
        <v>23</v>
      </c>
      <c r="H73" s="2">
        <v>19.15</v>
      </c>
      <c r="I73" s="2">
        <f>G73*H73</f>
      </c>
    </row>
    <row r="74">
      <c r="A74" s="1">
        <v>46192</v>
      </c>
      <c r="B74" t="inlineStr">
        <is>
          <t>CMD-1173</t>
        </is>
      </c>
      <c r="C74" t="inlineStr">
        <is>
          <t>Optique Renard</t>
        </is>
      </c>
      <c r="D74" t="inlineStr">
        <is>
          <t>Est</t>
        </is>
      </c>
      <c r="E74" t="inlineStr">
        <is>
          <t>Thomas Leroy</t>
        </is>
      </c>
      <c r="F74" t="inlineStr">
        <is>
          <t>Consommables</t>
        </is>
      </c>
      <c r="G74">
        <v>42</v>
      </c>
      <c r="H74" s="2">
        <v>28.13</v>
      </c>
      <c r="I74" s="2">
        <f>G74*H74</f>
      </c>
    </row>
    <row r="75">
      <c r="A75" s="1">
        <v>46194</v>
      </c>
      <c r="B75" t="inlineStr">
        <is>
          <t>CMD-1174</t>
        </is>
      </c>
      <c r="C75" t="inlineStr">
        <is>
          <t>Bureau Delta</t>
        </is>
      </c>
      <c r="D75" t="inlineStr">
        <is>
          <t>Île-de-France</t>
        </is>
      </c>
      <c r="E75" t="inlineStr">
        <is>
          <t>Karim Benali</t>
        </is>
      </c>
      <c r="F75" t="inlineStr">
        <is>
          <t>Papeterie</t>
        </is>
      </c>
      <c r="G75">
        <v>14</v>
      </c>
      <c r="H75" s="2">
        <v>12.94</v>
      </c>
      <c r="I75" s="2">
        <f>G75*H75</f>
      </c>
    </row>
    <row r="76">
      <c r="A76" s="1">
        <v>46194</v>
      </c>
      <c r="B76" t="inlineStr">
        <is>
          <t>CMD-1175</t>
        </is>
      </c>
      <c r="C76" t="inlineStr">
        <is>
          <t>Atelier Morel</t>
        </is>
      </c>
      <c r="D76" t="inlineStr">
        <is>
          <t>Ouest</t>
        </is>
      </c>
      <c r="E76" t="inlineStr">
        <is>
          <t>Julie Martin</t>
        </is>
      </c>
      <c r="F76" t="inlineStr">
        <is>
          <t>Mobilier</t>
        </is>
      </c>
      <c r="G76">
        <v>7</v>
      </c>
      <c r="H76" s="2">
        <v>343.47</v>
      </c>
      <c r="I76" s="2">
        <f>G76*H76</f>
      </c>
    </row>
    <row r="77">
      <c r="A77" s="1">
        <v>46195</v>
      </c>
      <c r="B77" t="inlineStr">
        <is>
          <t>CMD-1176</t>
        </is>
      </c>
      <c r="C77" t="inlineStr">
        <is>
          <t>Café Bastide</t>
        </is>
      </c>
      <c r="D77" t="inlineStr">
        <is>
          <t>Sud</t>
        </is>
      </c>
      <c r="E77" t="inlineStr">
        <is>
          <t>Sophie Durand</t>
        </is>
      </c>
      <c r="F77" t="inlineStr">
        <is>
          <t>Mobilier</t>
        </is>
      </c>
      <c r="G77">
        <v>2</v>
      </c>
      <c r="H77" s="2">
        <v>394.52</v>
      </c>
      <c r="I77" s="2">
        <f>G77*H77</f>
      </c>
    </row>
    <row r="78">
      <c r="A78" s="1">
        <v>46197</v>
      </c>
      <c r="B78" t="inlineStr">
        <is>
          <t>CMD-1177</t>
        </is>
      </c>
      <c r="C78" t="inlineStr">
        <is>
          <t>Imprimerie Roche</t>
        </is>
      </c>
      <c r="D78" t="inlineStr">
        <is>
          <t>Est</t>
        </is>
      </c>
      <c r="E78" t="inlineStr">
        <is>
          <t>Thomas Leroy</t>
        </is>
      </c>
      <c r="F78" t="inlineStr">
        <is>
          <t>Papeterie</t>
        </is>
      </c>
      <c r="G78">
        <v>33</v>
      </c>
      <c r="H78" s="2">
        <v>15.81</v>
      </c>
      <c r="I78" s="2">
        <f>G78*H78</f>
      </c>
    </row>
    <row r="79">
      <c r="A79" s="1">
        <v>46200</v>
      </c>
      <c r="B79" t="inlineStr">
        <is>
          <t>CMD-1178</t>
        </is>
      </c>
      <c r="C79" t="inlineStr">
        <is>
          <t>Atelier Morel</t>
        </is>
      </c>
      <c r="D79" t="inlineStr">
        <is>
          <t>Ouest</t>
        </is>
      </c>
      <c r="E79" t="inlineStr">
        <is>
          <t>Julie Martin</t>
        </is>
      </c>
      <c r="F79" t="inlineStr">
        <is>
          <t>Mobilier</t>
        </is>
      </c>
      <c r="G79">
        <v>9</v>
      </c>
      <c r="H79" s="2">
        <v>413.43</v>
      </c>
      <c r="I79" s="2">
        <f>G79*H79</f>
      </c>
    </row>
    <row r="80">
      <c r="A80" s="1">
        <v>46200</v>
      </c>
      <c r="B80" t="inlineStr">
        <is>
          <t>CMD-1179</t>
        </is>
      </c>
      <c r="C80" t="inlineStr">
        <is>
          <t>Lumen SAS</t>
        </is>
      </c>
      <c r="D80" t="inlineStr">
        <is>
          <t>Île-de-France</t>
        </is>
      </c>
      <c r="E80" t="inlineStr">
        <is>
          <t>Karim Benali</t>
        </is>
      </c>
      <c r="F80" t="inlineStr">
        <is>
          <t>Consommables</t>
        </is>
      </c>
      <c r="G80">
        <v>38</v>
      </c>
      <c r="H80" s="2">
        <v>12.41</v>
      </c>
      <c r="I80" s="2">
        <f>G80*H80</f>
      </c>
    </row>
    <row r="81">
      <c r="A81" s="1">
        <v>46200</v>
      </c>
      <c r="B81" t="inlineStr">
        <is>
          <t>CMD-1180</t>
        </is>
      </c>
      <c r="C81" t="inlineStr">
        <is>
          <t>Optique Renard</t>
        </is>
      </c>
      <c r="D81" t="inlineStr">
        <is>
          <t>Est</t>
        </is>
      </c>
      <c r="E81" t="inlineStr">
        <is>
          <t>Thomas Leroy</t>
        </is>
      </c>
      <c r="F81" t="inlineStr">
        <is>
          <t>Consommables</t>
        </is>
      </c>
      <c r="G81">
        <v>50</v>
      </c>
      <c r="H81" s="2">
        <v>13.82</v>
      </c>
      <c r="I81" s="2">
        <f>G81*H81</f>
      </c>
    </row>
    <row r="82">
      <c r="A82" s="1">
        <v>46201</v>
      </c>
      <c r="B82" t="inlineStr">
        <is>
          <t>CMD-1181</t>
        </is>
      </c>
      <c r="C82" t="inlineStr">
        <is>
          <t>Garnier &amp; Fils</t>
        </is>
      </c>
      <c r="D82" t="inlineStr">
        <is>
          <t>Ouest</t>
        </is>
      </c>
      <c r="E82" t="inlineStr">
        <is>
          <t>Julie Martin</t>
        </is>
      </c>
      <c r="F82" t="inlineStr">
        <is>
          <t>Informatique</t>
        </is>
      </c>
      <c r="G82">
        <v>8</v>
      </c>
      <c r="H82" s="2">
        <v>468.32</v>
      </c>
      <c r="I82" s="2">
        <f>G82*H82</f>
      </c>
    </row>
    <row r="83">
      <c r="A83" s="1">
        <v>46206</v>
      </c>
      <c r="B83" t="inlineStr">
        <is>
          <t>CMD-1182</t>
        </is>
      </c>
      <c r="C83" t="inlineStr">
        <is>
          <t>Maison Arnaud</t>
        </is>
      </c>
      <c r="D83" t="inlineStr">
        <is>
          <t>Sud</t>
        </is>
      </c>
      <c r="E83" t="inlineStr">
        <is>
          <t>Sophie Durand</t>
        </is>
      </c>
      <c r="F83" t="inlineStr">
        <is>
          <t>Consommables</t>
        </is>
      </c>
      <c r="G83">
        <v>12</v>
      </c>
      <c r="H83" s="2">
        <v>29.4</v>
      </c>
      <c r="I83" s="2">
        <f>G83*H83</f>
      </c>
    </row>
    <row r="84">
      <c r="A84" s="1">
        <v>46212</v>
      </c>
      <c r="B84" t="inlineStr">
        <is>
          <t>CMD-1183</t>
        </is>
      </c>
      <c r="C84" t="inlineStr">
        <is>
          <t>Café Bastide</t>
        </is>
      </c>
      <c r="D84" t="inlineStr">
        <is>
          <t>Sud</t>
        </is>
      </c>
      <c r="E84" t="inlineStr">
        <is>
          <t>Sophie Durand</t>
        </is>
      </c>
      <c r="F84" t="inlineStr">
        <is>
          <t>Informatique</t>
        </is>
      </c>
      <c r="G84">
        <v>7</v>
      </c>
      <c r="H84" s="2">
        <v>640.36</v>
      </c>
      <c r="I84" s="2">
        <f>G84*H84</f>
      </c>
    </row>
    <row r="85">
      <c r="A85" s="1">
        <v>46216</v>
      </c>
      <c r="B85" t="inlineStr">
        <is>
          <t>CMD-1184</t>
        </is>
      </c>
      <c r="C85" t="inlineStr">
        <is>
          <t>Transports Vidal</t>
        </is>
      </c>
      <c r="D85" t="inlineStr">
        <is>
          <t>Est</t>
        </is>
      </c>
      <c r="E85" t="inlineStr">
        <is>
          <t>Thomas Leroy</t>
        </is>
      </c>
      <c r="F85" t="inlineStr">
        <is>
          <t>Informatique</t>
        </is>
      </c>
      <c r="G85">
        <v>10</v>
      </c>
      <c r="H85" s="2">
        <v>106.2</v>
      </c>
      <c r="I85" s="2">
        <f>G85*H85</f>
      </c>
    </row>
    <row r="86">
      <c r="A86" s="1">
        <v>46221</v>
      </c>
      <c r="B86" t="inlineStr">
        <is>
          <t>CMD-1185</t>
        </is>
      </c>
      <c r="C86" t="inlineStr">
        <is>
          <t>Ferme des Saules</t>
        </is>
      </c>
      <c r="D86" t="inlineStr">
        <is>
          <t>Ouest</t>
        </is>
      </c>
      <c r="E86" t="inlineStr">
        <is>
          <t>Julie Martin</t>
        </is>
      </c>
      <c r="F86" t="inlineStr">
        <is>
          <t>Informatique</t>
        </is>
      </c>
      <c r="G86">
        <v>1</v>
      </c>
      <c r="H86" s="2">
        <v>116.2</v>
      </c>
      <c r="I86" s="2">
        <f>G86*H86</f>
      </c>
    </row>
    <row r="87">
      <c r="A87" s="1">
        <v>46221</v>
      </c>
      <c r="B87" t="inlineStr">
        <is>
          <t>CMD-1186</t>
        </is>
      </c>
      <c r="C87" t="inlineStr">
        <is>
          <t>Atelier Morel</t>
        </is>
      </c>
      <c r="D87" t="inlineStr">
        <is>
          <t>Ouest</t>
        </is>
      </c>
      <c r="E87" t="inlineStr">
        <is>
          <t>Julie Martin</t>
        </is>
      </c>
      <c r="F87" t="inlineStr">
        <is>
          <t>Papeterie</t>
        </is>
      </c>
      <c r="G87">
        <v>11</v>
      </c>
      <c r="H87" s="2">
        <v>17.04</v>
      </c>
      <c r="I87" s="2">
        <f>G87*H87</f>
      </c>
    </row>
    <row r="88">
      <c r="A88" s="1">
        <v>46225</v>
      </c>
      <c r="B88" t="inlineStr">
        <is>
          <t>CMD-1187</t>
        </is>
      </c>
      <c r="C88" t="inlineStr">
        <is>
          <t>Lumen SAS</t>
        </is>
      </c>
      <c r="D88" t="inlineStr">
        <is>
          <t>Île-de-France</t>
        </is>
      </c>
      <c r="E88" t="inlineStr">
        <is>
          <t>Karim Benali</t>
        </is>
      </c>
      <c r="F88" t="inlineStr">
        <is>
          <t>Papeterie</t>
        </is>
      </c>
      <c r="G88">
        <v>18</v>
      </c>
      <c r="H88" s="2">
        <v>9.18</v>
      </c>
      <c r="I88" s="2">
        <f>G88*H88</f>
      </c>
    </row>
    <row r="89">
      <c r="A89" s="1">
        <v>46226</v>
      </c>
      <c r="B89" t="inlineStr">
        <is>
          <t>CMD-1188</t>
        </is>
      </c>
      <c r="C89" t="inlineStr">
        <is>
          <t>Bureau Delta</t>
        </is>
      </c>
      <c r="D89" t="inlineStr">
        <is>
          <t>Île-de-France</t>
        </is>
      </c>
      <c r="E89" t="inlineStr">
        <is>
          <t>Karim Benali</t>
        </is>
      </c>
      <c r="F89" t="inlineStr">
        <is>
          <t>Informatique</t>
        </is>
      </c>
      <c r="G89">
        <v>2</v>
      </c>
      <c r="H89" s="2">
        <v>124.43</v>
      </c>
      <c r="I89" s="2">
        <f>G89*H89</f>
      </c>
    </row>
    <row r="90">
      <c r="A90" s="1">
        <v>46231</v>
      </c>
      <c r="B90" t="inlineStr">
        <is>
          <t>CMD-1189</t>
        </is>
      </c>
      <c r="C90" t="inlineStr">
        <is>
          <t>Lumen SAS</t>
        </is>
      </c>
      <c r="D90" t="inlineStr">
        <is>
          <t>Île-de-France</t>
        </is>
      </c>
      <c r="E90" t="inlineStr">
        <is>
          <t>Karim Benali</t>
        </is>
      </c>
      <c r="F90" t="inlineStr">
        <is>
          <t>Papeterie</t>
        </is>
      </c>
      <c r="G90">
        <v>36</v>
      </c>
      <c r="H90" s="2">
        <v>17.13</v>
      </c>
      <c r="I90" s="2">
        <f>G90*H90</f>
      </c>
    </row>
    <row r="91">
      <c r="A91" s="1">
        <v>46234</v>
      </c>
      <c r="B91" t="inlineStr">
        <is>
          <t>CMD-1190</t>
        </is>
      </c>
      <c r="C91" t="inlineStr">
        <is>
          <t>Transports Vidal</t>
        </is>
      </c>
      <c r="D91" t="inlineStr">
        <is>
          <t>Est</t>
        </is>
      </c>
      <c r="E91" t="inlineStr">
        <is>
          <t>Thomas Leroy</t>
        </is>
      </c>
      <c r="F91" t="inlineStr">
        <is>
          <t>Consommables</t>
        </is>
      </c>
      <c r="G91">
        <v>45</v>
      </c>
      <c r="H91" s="2">
        <v>41.56</v>
      </c>
      <c r="I91" s="2">
        <f>G91*H91</f>
      </c>
    </row>
    <row r="92">
      <c r="A92" s="1">
        <v>46235</v>
      </c>
      <c r="B92" t="inlineStr">
        <is>
          <t>CMD-1191</t>
        </is>
      </c>
      <c r="C92" t="inlineStr">
        <is>
          <t>Bureau Delta</t>
        </is>
      </c>
      <c r="D92" t="inlineStr">
        <is>
          <t>Île-de-France</t>
        </is>
      </c>
      <c r="E92" t="inlineStr">
        <is>
          <t>Karim Benali</t>
        </is>
      </c>
      <c r="F92" t="inlineStr">
        <is>
          <t>Papeterie</t>
        </is>
      </c>
      <c r="G92">
        <v>41</v>
      </c>
      <c r="H92" s="2">
        <v>6.14</v>
      </c>
      <c r="I92" s="2">
        <f>G92*H92</f>
      </c>
    </row>
    <row r="93">
      <c r="A93" s="1">
        <v>46238</v>
      </c>
      <c r="B93" t="inlineStr">
        <is>
          <t>CMD-1192</t>
        </is>
      </c>
      <c r="C93" t="inlineStr">
        <is>
          <t>Bureau Delta</t>
        </is>
      </c>
      <c r="D93" t="inlineStr">
        <is>
          <t>Île-de-France</t>
        </is>
      </c>
      <c r="E93" t="inlineStr">
        <is>
          <t>Karim Benali</t>
        </is>
      </c>
      <c r="F93" t="inlineStr">
        <is>
          <t>Papeterie</t>
        </is>
      </c>
      <c r="G93">
        <v>18</v>
      </c>
      <c r="H93" s="2">
        <v>16.86</v>
      </c>
      <c r="I93" s="2">
        <f>G93*H93</f>
      </c>
    </row>
    <row r="94">
      <c r="A94" s="1">
        <v>46238</v>
      </c>
      <c r="B94" t="inlineStr">
        <is>
          <t>CMD-1193</t>
        </is>
      </c>
      <c r="C94" t="inlineStr">
        <is>
          <t>Ferme des Saules</t>
        </is>
      </c>
      <c r="D94" t="inlineStr">
        <is>
          <t>Ouest</t>
        </is>
      </c>
      <c r="E94" t="inlineStr">
        <is>
          <t>Julie Martin</t>
        </is>
      </c>
      <c r="F94" t="inlineStr">
        <is>
          <t>Informatique</t>
        </is>
      </c>
      <c r="G94">
        <v>12</v>
      </c>
      <c r="H94" s="2">
        <v>287.98</v>
      </c>
      <c r="I94" s="2">
        <f>G94*H94</f>
      </c>
    </row>
    <row r="95">
      <c r="A95" s="1">
        <v>46239</v>
      </c>
      <c r="B95" t="inlineStr">
        <is>
          <t>CMD-1194</t>
        </is>
      </c>
      <c r="C95" t="inlineStr">
        <is>
          <t>Imprimerie Roche</t>
        </is>
      </c>
      <c r="D95" t="inlineStr">
        <is>
          <t>Est</t>
        </is>
      </c>
      <c r="E95" t="inlineStr">
        <is>
          <t>Thomas Leroy</t>
        </is>
      </c>
      <c r="F95" t="inlineStr">
        <is>
          <t>Papeterie</t>
        </is>
      </c>
      <c r="G95">
        <v>5</v>
      </c>
      <c r="H95" s="2">
        <v>13.71</v>
      </c>
      <c r="I95" s="2">
        <f>G95*H95</f>
      </c>
    </row>
    <row r="96">
      <c r="A96" s="1">
        <v>46244</v>
      </c>
      <c r="B96" t="inlineStr">
        <is>
          <t>CMD-1195</t>
        </is>
      </c>
      <c r="C96" t="inlineStr">
        <is>
          <t>Pharmacie Lenoir</t>
        </is>
      </c>
      <c r="D96" t="inlineStr">
        <is>
          <t>Sud</t>
        </is>
      </c>
      <c r="E96" t="inlineStr">
        <is>
          <t>Sophie Durand</t>
        </is>
      </c>
      <c r="F96" t="inlineStr">
        <is>
          <t>Papeterie</t>
        </is>
      </c>
      <c r="G96">
        <v>9</v>
      </c>
      <c r="H96" s="2">
        <v>14.23</v>
      </c>
      <c r="I96" s="2">
        <f>G96*H96</f>
      </c>
    </row>
    <row r="97">
      <c r="A97" s="1">
        <v>46245</v>
      </c>
      <c r="B97" t="inlineStr">
        <is>
          <t>CMD-1196</t>
        </is>
      </c>
      <c r="C97" t="inlineStr">
        <is>
          <t>Bureau Delta</t>
        </is>
      </c>
      <c r="D97" t="inlineStr">
        <is>
          <t>Île-de-France</t>
        </is>
      </c>
      <c r="E97" t="inlineStr">
        <is>
          <t>Karim Benali</t>
        </is>
      </c>
      <c r="F97" t="inlineStr">
        <is>
          <t>Papeterie</t>
        </is>
      </c>
      <c r="G97">
        <v>32</v>
      </c>
      <c r="H97" s="2">
        <v>12.76</v>
      </c>
      <c r="I97" s="2">
        <f>G97*H97</f>
      </c>
    </row>
    <row r="98">
      <c r="A98" s="1">
        <v>46247</v>
      </c>
      <c r="B98" t="inlineStr">
        <is>
          <t>CMD-1197</t>
        </is>
      </c>
      <c r="C98" t="inlineStr">
        <is>
          <t>Optique Renard</t>
        </is>
      </c>
      <c r="D98" t="inlineStr">
        <is>
          <t>Est</t>
        </is>
      </c>
      <c r="E98" t="inlineStr">
        <is>
          <t>Thomas Leroy</t>
        </is>
      </c>
      <c r="F98" t="inlineStr">
        <is>
          <t>Informatique</t>
        </is>
      </c>
      <c r="G98">
        <v>11</v>
      </c>
      <c r="H98" s="2">
        <v>748.46</v>
      </c>
      <c r="I98" s="2">
        <f>G98*H98</f>
      </c>
    </row>
    <row r="99">
      <c r="A99" s="1">
        <v>46247</v>
      </c>
      <c r="B99" t="inlineStr">
        <is>
          <t>CMD-1198</t>
        </is>
      </c>
      <c r="C99" t="inlineStr">
        <is>
          <t>Studio Clément</t>
        </is>
      </c>
      <c r="D99" t="inlineStr">
        <is>
          <t>Île-de-France</t>
        </is>
      </c>
      <c r="E99" t="inlineStr">
        <is>
          <t>Karim Benali</t>
        </is>
      </c>
      <c r="F99" t="inlineStr">
        <is>
          <t>Informatique</t>
        </is>
      </c>
      <c r="G99">
        <v>9</v>
      </c>
      <c r="H99" s="2">
        <v>460.26</v>
      </c>
      <c r="I99" s="2">
        <f>G99*H99</f>
      </c>
    </row>
    <row r="100">
      <c r="A100" s="1">
        <v>46247</v>
      </c>
      <c r="B100" t="inlineStr">
        <is>
          <t>CMD-1199</t>
        </is>
      </c>
      <c r="C100" t="inlineStr">
        <is>
          <t>Optique Renard</t>
        </is>
      </c>
      <c r="D100" t="inlineStr">
        <is>
          <t>Est</t>
        </is>
      </c>
      <c r="E100" t="inlineStr">
        <is>
          <t>Thomas Leroy</t>
        </is>
      </c>
      <c r="F100" t="inlineStr">
        <is>
          <t>Consommables</t>
        </is>
      </c>
      <c r="G100">
        <v>59</v>
      </c>
      <c r="H100" s="2">
        <v>14.58</v>
      </c>
      <c r="I100" s="2">
        <f>G100*H100</f>
      </c>
    </row>
    <row r="101">
      <c r="A101" s="1">
        <v>46248</v>
      </c>
      <c r="B101" t="inlineStr">
        <is>
          <t>CMD-1200</t>
        </is>
      </c>
      <c r="C101" t="inlineStr">
        <is>
          <t>Studio Clément</t>
        </is>
      </c>
      <c r="D101" t="inlineStr">
        <is>
          <t>Île-de-France</t>
        </is>
      </c>
      <c r="E101" t="inlineStr">
        <is>
          <t>Karim Benali</t>
        </is>
      </c>
      <c r="F101" t="inlineStr">
        <is>
          <t>Informatique</t>
        </is>
      </c>
      <c r="G101">
        <v>5</v>
      </c>
      <c r="H101" s="2">
        <v>477.56</v>
      </c>
      <c r="I101" s="2">
        <f>G101*H101</f>
      </c>
    </row>
    <row r="102">
      <c r="A102" s="1">
        <v>46249</v>
      </c>
      <c r="B102" t="inlineStr">
        <is>
          <t>CMD-1201</t>
        </is>
      </c>
      <c r="C102" t="inlineStr">
        <is>
          <t>Ferme des Saules</t>
        </is>
      </c>
      <c r="D102" t="inlineStr">
        <is>
          <t>Ouest</t>
        </is>
      </c>
      <c r="E102" t="inlineStr">
        <is>
          <t>Julie Martin</t>
        </is>
      </c>
      <c r="F102" t="inlineStr">
        <is>
          <t>Consommables</t>
        </is>
      </c>
      <c r="G102">
        <v>48</v>
      </c>
      <c r="H102" s="2">
        <v>39.57</v>
      </c>
      <c r="I102" s="2">
        <f>G102*H102</f>
      </c>
    </row>
    <row r="103">
      <c r="A103" s="1">
        <v>46258</v>
      </c>
      <c r="B103" t="inlineStr">
        <is>
          <t>CMD-1202</t>
        </is>
      </c>
      <c r="C103" t="inlineStr">
        <is>
          <t>Garnier &amp; Fils</t>
        </is>
      </c>
      <c r="D103" t="inlineStr">
        <is>
          <t>Ouest</t>
        </is>
      </c>
      <c r="E103" t="inlineStr">
        <is>
          <t>Julie Martin</t>
        </is>
      </c>
      <c r="F103" t="inlineStr">
        <is>
          <t>Consommables</t>
        </is>
      </c>
      <c r="G103">
        <v>53</v>
      </c>
      <c r="H103" s="2">
        <v>22.28</v>
      </c>
      <c r="I103" s="2">
        <f>G103*H103</f>
      </c>
    </row>
    <row r="104">
      <c r="A104" s="1">
        <v>46258</v>
      </c>
      <c r="B104" t="inlineStr">
        <is>
          <t>CMD-1203</t>
        </is>
      </c>
      <c r="C104" t="inlineStr">
        <is>
          <t>Optique Renard</t>
        </is>
      </c>
      <c r="D104" t="inlineStr">
        <is>
          <t>Est</t>
        </is>
      </c>
      <c r="E104" t="inlineStr">
        <is>
          <t>Thomas Leroy</t>
        </is>
      </c>
      <c r="F104" t="inlineStr">
        <is>
          <t>Consommables</t>
        </is>
      </c>
      <c r="G104">
        <v>7</v>
      </c>
      <c r="H104" s="2">
        <v>40.58</v>
      </c>
      <c r="I104" s="2">
        <f>G104*H104</f>
      </c>
    </row>
    <row r="105">
      <c r="A105" s="1">
        <v>46259</v>
      </c>
      <c r="B105" t="inlineStr">
        <is>
          <t>CMD-1204</t>
        </is>
      </c>
      <c r="C105" t="inlineStr">
        <is>
          <t>Optique Renard</t>
        </is>
      </c>
      <c r="D105" t="inlineStr">
        <is>
          <t>Est</t>
        </is>
      </c>
      <c r="E105" t="inlineStr">
        <is>
          <t>Thomas Leroy</t>
        </is>
      </c>
      <c r="F105" t="inlineStr">
        <is>
          <t>Papeterie</t>
        </is>
      </c>
      <c r="G105">
        <v>21</v>
      </c>
      <c r="H105" s="2">
        <v>8.24</v>
      </c>
      <c r="I105" s="2">
        <f>G105*H105</f>
      </c>
    </row>
    <row r="106">
      <c r="A106" s="1">
        <v>46262</v>
      </c>
      <c r="B106" t="inlineStr">
        <is>
          <t>CMD-1205</t>
        </is>
      </c>
      <c r="C106" t="inlineStr">
        <is>
          <t>Maison Arnaud</t>
        </is>
      </c>
      <c r="D106" t="inlineStr">
        <is>
          <t>Sud</t>
        </is>
      </c>
      <c r="E106" t="inlineStr">
        <is>
          <t>Sophie Durand</t>
        </is>
      </c>
      <c r="F106" t="inlineStr">
        <is>
          <t>Papeterie</t>
        </is>
      </c>
      <c r="G106">
        <v>59</v>
      </c>
      <c r="H106" s="2">
        <v>4.8</v>
      </c>
      <c r="I106" s="2">
        <f>G106*H106</f>
      </c>
    </row>
    <row r="107">
      <c r="A107" s="1">
        <v>46268</v>
      </c>
      <c r="B107" t="inlineStr">
        <is>
          <t>CMD-1206</t>
        </is>
      </c>
      <c r="C107" t="inlineStr">
        <is>
          <t>Pharmacie Lenoir</t>
        </is>
      </c>
      <c r="D107" t="inlineStr">
        <is>
          <t>Sud</t>
        </is>
      </c>
      <c r="E107" t="inlineStr">
        <is>
          <t>Sophie Durand</t>
        </is>
      </c>
      <c r="F107" t="inlineStr">
        <is>
          <t>Consommables</t>
        </is>
      </c>
      <c r="G107">
        <v>53</v>
      </c>
      <c r="H107" s="2">
        <v>37.19</v>
      </c>
      <c r="I107" s="2">
        <f>G107*H107</f>
      </c>
    </row>
    <row r="108">
      <c r="A108" s="1">
        <v>46269</v>
      </c>
      <c r="B108" t="inlineStr">
        <is>
          <t>CMD-1207</t>
        </is>
      </c>
      <c r="C108" t="inlineStr">
        <is>
          <t>Optique Renard</t>
        </is>
      </c>
      <c r="D108" t="inlineStr">
        <is>
          <t>Est</t>
        </is>
      </c>
      <c r="E108" t="inlineStr">
        <is>
          <t>Thomas Leroy</t>
        </is>
      </c>
      <c r="F108" t="inlineStr">
        <is>
          <t>Consommables</t>
        </is>
      </c>
      <c r="G108">
        <v>56</v>
      </c>
      <c r="H108" s="2">
        <v>39.33</v>
      </c>
      <c r="I108" s="2">
        <f>G108*H108</f>
      </c>
    </row>
    <row r="109">
      <c r="A109" s="1">
        <v>46273</v>
      </c>
      <c r="B109" t="inlineStr">
        <is>
          <t>CMD-1208</t>
        </is>
      </c>
      <c r="C109" t="inlineStr">
        <is>
          <t>Optique Renard</t>
        </is>
      </c>
      <c r="D109" t="inlineStr">
        <is>
          <t>Est</t>
        </is>
      </c>
      <c r="E109" t="inlineStr">
        <is>
          <t>Thomas Leroy</t>
        </is>
      </c>
      <c r="F109" t="inlineStr">
        <is>
          <t>Consommables</t>
        </is>
      </c>
      <c r="G109">
        <v>14</v>
      </c>
      <c r="H109" s="2">
        <v>15.25</v>
      </c>
      <c r="I109" s="2">
        <f>G109*H109</f>
      </c>
    </row>
    <row r="110">
      <c r="A110" s="1">
        <v>46274</v>
      </c>
      <c r="B110" t="inlineStr">
        <is>
          <t>CMD-1209</t>
        </is>
      </c>
      <c r="C110" t="inlineStr">
        <is>
          <t>Maison Arnaud</t>
        </is>
      </c>
      <c r="D110" t="inlineStr">
        <is>
          <t>Sud</t>
        </is>
      </c>
      <c r="E110" t="inlineStr">
        <is>
          <t>Sophie Durand</t>
        </is>
      </c>
      <c r="F110" t="inlineStr">
        <is>
          <t>Mobilier</t>
        </is>
      </c>
      <c r="G110">
        <v>2</v>
      </c>
      <c r="H110" s="2">
        <v>383.87</v>
      </c>
      <c r="I110" s="2">
        <f>G110*H110</f>
      </c>
    </row>
    <row r="111">
      <c r="A111" s="1">
        <v>46275</v>
      </c>
      <c r="B111" t="inlineStr">
        <is>
          <t>CMD-1210</t>
        </is>
      </c>
      <c r="C111" t="inlineStr">
        <is>
          <t>Studio Clément</t>
        </is>
      </c>
      <c r="D111" t="inlineStr">
        <is>
          <t>Île-de-France</t>
        </is>
      </c>
      <c r="E111" t="inlineStr">
        <is>
          <t>Karim Benali</t>
        </is>
      </c>
      <c r="F111" t="inlineStr">
        <is>
          <t>Informatique</t>
        </is>
      </c>
      <c r="G111">
        <v>9</v>
      </c>
      <c r="H111" s="2">
        <v>666.9</v>
      </c>
      <c r="I111" s="2">
        <f>G111*H111</f>
      </c>
    </row>
    <row r="112">
      <c r="A112" s="1">
        <v>46276</v>
      </c>
      <c r="B112" t="inlineStr">
        <is>
          <t>CMD-1211</t>
        </is>
      </c>
      <c r="C112" t="inlineStr">
        <is>
          <t>Garnier &amp; Fils</t>
        </is>
      </c>
      <c r="D112" t="inlineStr">
        <is>
          <t>Ouest</t>
        </is>
      </c>
      <c r="E112" t="inlineStr">
        <is>
          <t>Julie Martin</t>
        </is>
      </c>
      <c r="F112" t="inlineStr">
        <is>
          <t>Papeterie</t>
        </is>
      </c>
      <c r="G112">
        <v>23</v>
      </c>
      <c r="H112" s="2">
        <v>16.89</v>
      </c>
      <c r="I112" s="2">
        <f>G112*H112</f>
      </c>
    </row>
    <row r="113">
      <c r="A113" s="1">
        <v>46278</v>
      </c>
      <c r="B113" t="inlineStr">
        <is>
          <t>CMD-1212</t>
        </is>
      </c>
      <c r="C113" t="inlineStr">
        <is>
          <t>Pharmacie Lenoir</t>
        </is>
      </c>
      <c r="D113" t="inlineStr">
        <is>
          <t>Sud</t>
        </is>
      </c>
      <c r="E113" t="inlineStr">
        <is>
          <t>Sophie Durand</t>
        </is>
      </c>
      <c r="F113" t="inlineStr">
        <is>
          <t>Consommables</t>
        </is>
      </c>
      <c r="G113">
        <v>47</v>
      </c>
      <c r="H113" s="2">
        <v>20.34</v>
      </c>
      <c r="I113" s="2">
        <f>G113*H113</f>
      </c>
    </row>
    <row r="114">
      <c r="A114" s="1">
        <v>46279</v>
      </c>
      <c r="B114" t="inlineStr">
        <is>
          <t>CMD-1213</t>
        </is>
      </c>
      <c r="C114" t="inlineStr">
        <is>
          <t>Atelier Morel</t>
        </is>
      </c>
      <c r="D114" t="inlineStr">
        <is>
          <t>Ouest</t>
        </is>
      </c>
      <c r="E114" t="inlineStr">
        <is>
          <t>Julie Martin</t>
        </is>
      </c>
      <c r="F114" t="inlineStr">
        <is>
          <t>Consommables</t>
        </is>
      </c>
      <c r="G114">
        <v>26</v>
      </c>
      <c r="H114" s="2">
        <v>25.3</v>
      </c>
      <c r="I114" s="2">
        <f>G114*H114</f>
      </c>
    </row>
    <row r="115">
      <c r="A115" s="1">
        <v>46281</v>
      </c>
      <c r="B115" t="inlineStr">
        <is>
          <t>CMD-1214</t>
        </is>
      </c>
      <c r="C115" t="inlineStr">
        <is>
          <t>Imprimerie Roche</t>
        </is>
      </c>
      <c r="D115" t="inlineStr">
        <is>
          <t>Est</t>
        </is>
      </c>
      <c r="E115" t="inlineStr">
        <is>
          <t>Thomas Leroy</t>
        </is>
      </c>
      <c r="F115" t="inlineStr">
        <is>
          <t>Papeterie</t>
        </is>
      </c>
      <c r="G115">
        <v>49</v>
      </c>
      <c r="H115" s="2">
        <v>15.01</v>
      </c>
      <c r="I115" s="2">
        <f>G115*H115</f>
      </c>
    </row>
    <row r="116">
      <c r="A116" s="1">
        <v>46282</v>
      </c>
      <c r="B116" t="inlineStr">
        <is>
          <t>CMD-1215</t>
        </is>
      </c>
      <c r="C116" t="inlineStr">
        <is>
          <t>Optique Renard</t>
        </is>
      </c>
      <c r="D116" t="inlineStr">
        <is>
          <t>Est</t>
        </is>
      </c>
      <c r="E116" t="inlineStr">
        <is>
          <t>Thomas Leroy</t>
        </is>
      </c>
      <c r="F116" t="inlineStr">
        <is>
          <t>Papeterie</t>
        </is>
      </c>
      <c r="G116">
        <v>51</v>
      </c>
      <c r="H116" s="2">
        <v>14.97</v>
      </c>
      <c r="I116" s="2">
        <f>G116*H116</f>
      </c>
    </row>
    <row r="117">
      <c r="A117" s="1">
        <v>46284</v>
      </c>
      <c r="B117" t="inlineStr">
        <is>
          <t>CMD-1216</t>
        </is>
      </c>
      <c r="C117" t="inlineStr">
        <is>
          <t>Optique Renard</t>
        </is>
      </c>
      <c r="D117" t="inlineStr">
        <is>
          <t>Est</t>
        </is>
      </c>
      <c r="E117" t="inlineStr">
        <is>
          <t>Thomas Leroy</t>
        </is>
      </c>
      <c r="F117" t="inlineStr">
        <is>
          <t>Informatique</t>
        </is>
      </c>
      <c r="G117">
        <v>2</v>
      </c>
      <c r="H117" s="2">
        <v>504.02</v>
      </c>
      <c r="I117" s="2">
        <f>G117*H117</f>
      </c>
    </row>
    <row r="118">
      <c r="A118" s="1">
        <v>46285</v>
      </c>
      <c r="B118" t="inlineStr">
        <is>
          <t>CMD-1217</t>
        </is>
      </c>
      <c r="C118" t="inlineStr">
        <is>
          <t>Imprimerie Roche</t>
        </is>
      </c>
      <c r="D118" t="inlineStr">
        <is>
          <t>Est</t>
        </is>
      </c>
      <c r="E118" t="inlineStr">
        <is>
          <t>Thomas Leroy</t>
        </is>
      </c>
      <c r="F118" t="inlineStr">
        <is>
          <t>Papeterie</t>
        </is>
      </c>
      <c r="G118">
        <v>34</v>
      </c>
      <c r="H118" s="2">
        <v>13.41</v>
      </c>
      <c r="I118" s="2">
        <f>G118*H118</f>
      </c>
    </row>
    <row r="119">
      <c r="A119" s="1">
        <v>46286</v>
      </c>
      <c r="B119" t="inlineStr">
        <is>
          <t>CMD-1218</t>
        </is>
      </c>
      <c r="C119" t="inlineStr">
        <is>
          <t>Transports Vidal</t>
        </is>
      </c>
      <c r="D119" t="inlineStr">
        <is>
          <t>Est</t>
        </is>
      </c>
      <c r="E119" t="inlineStr">
        <is>
          <t>Thomas Leroy</t>
        </is>
      </c>
      <c r="F119" t="inlineStr">
        <is>
          <t>Consommables</t>
        </is>
      </c>
      <c r="G119">
        <v>46</v>
      </c>
      <c r="H119" s="2">
        <v>26.4</v>
      </c>
      <c r="I119" s="2">
        <f>G119*H119</f>
      </c>
    </row>
    <row r="120">
      <c r="A120" s="1">
        <v>46291</v>
      </c>
      <c r="B120" t="inlineStr">
        <is>
          <t>CMD-1219</t>
        </is>
      </c>
      <c r="C120" t="inlineStr">
        <is>
          <t>Transports Vidal</t>
        </is>
      </c>
      <c r="D120" t="inlineStr">
        <is>
          <t>Est</t>
        </is>
      </c>
      <c r="E120" t="inlineStr">
        <is>
          <t>Thomas Leroy</t>
        </is>
      </c>
      <c r="F120" t="inlineStr">
        <is>
          <t>Papeterie</t>
        </is>
      </c>
      <c r="G120">
        <v>53</v>
      </c>
      <c r="H120" s="2">
        <v>4.85</v>
      </c>
      <c r="I120" s="2">
        <f>G120*H120</f>
      </c>
    </row>
    <row r="121">
      <c r="A121" s="1">
        <v>46294</v>
      </c>
      <c r="B121" t="inlineStr">
        <is>
          <t>CMD-1220</t>
        </is>
      </c>
      <c r="C121" t="inlineStr">
        <is>
          <t>Lumen SAS</t>
        </is>
      </c>
      <c r="D121" t="inlineStr">
        <is>
          <t>Île-de-France</t>
        </is>
      </c>
      <c r="E121" t="inlineStr">
        <is>
          <t>Karim Benali</t>
        </is>
      </c>
      <c r="F121" t="inlineStr">
        <is>
          <t>Papeterie</t>
        </is>
      </c>
      <c r="G121">
        <v>45</v>
      </c>
      <c r="H121" s="2">
        <v>15.01</v>
      </c>
      <c r="I121" s="2">
        <f>G121*H121</f>
      </c>
    </row>
  </sheetData>
</worksheet>
</file>

<file path=xl/worksheets/sheet3.xml><?xml version="1.0" encoding="utf-8"?>
<worksheet xmlns="http://schemas.openxmlformats.org/spreadsheetml/2006/main">
  <cols>
    <col min="1" max="1" width="22" customWidth="1"/>
    <col min="2" max="7" width="16" customWidth="1"/>
  </cols>
  <sheetData>
    <row r="1">
      <c r="A1" t="inlineStr" s="3">
        <is>
          <t>Résultats attendus (à comparer à votre tableau croisé dynamique)</t>
        </is>
      </c>
    </row>
    <row r="3">
      <c r="A3" t="inlineStr" s="4">
        <is>
          <t>Région</t>
        </is>
      </c>
      <c r="B3" t="inlineStr" s="4">
        <is>
          <t>Papeterie</t>
        </is>
      </c>
      <c r="C3" t="inlineStr" s="4">
        <is>
          <t>Mobilier</t>
        </is>
      </c>
      <c r="D3" t="inlineStr" s="4">
        <is>
          <t>Informatique</t>
        </is>
      </c>
      <c r="E3" t="inlineStr" s="4">
        <is>
          <t>Consommables</t>
        </is>
      </c>
      <c r="F3" t="inlineStr" s="4">
        <is>
          <t>Total</t>
        </is>
      </c>
      <c r="G3" t="inlineStr" s="4">
        <is>
          <t>% du total</t>
        </is>
      </c>
    </row>
    <row r="4">
      <c r="A4" t="inlineStr">
        <is>
          <t>Est</t>
        </is>
      </c>
      <c r="B4" s="5">
        <f>SUMIFS(Ventes!$I$2:$I$121,Ventes!$D$2:$D$121,$A4,Ventes!$F$2:$F$121,B$3)</f>
      </c>
      <c r="C4" s="5">
        <f>SUMIFS(Ventes!$I$2:$I$121,Ventes!$D$2:$D$121,$A4,Ventes!$F$2:$F$121,C$3)</f>
      </c>
      <c r="D4" s="5">
        <f>SUMIFS(Ventes!$I$2:$I$121,Ventes!$D$2:$D$121,$A4,Ventes!$F$2:$F$121,D$3)</f>
      </c>
      <c r="E4" s="5">
        <f>SUMIFS(Ventes!$I$2:$I$121,Ventes!$D$2:$D$121,$A4,Ventes!$F$2:$F$121,E$3)</f>
      </c>
      <c r="F4" s="5">
        <f>SUM(B4:E4)</f>
      </c>
      <c r="G4" s="6">
        <f>F4/$F$8</f>
      </c>
    </row>
    <row r="5">
      <c r="A5" t="inlineStr">
        <is>
          <t>Île-de-France</t>
        </is>
      </c>
      <c r="B5" s="5">
        <f>SUMIFS(Ventes!$I$2:$I$121,Ventes!$D$2:$D$121,$A5,Ventes!$F$2:$F$121,B$3)</f>
      </c>
      <c r="C5" s="5">
        <f>SUMIFS(Ventes!$I$2:$I$121,Ventes!$D$2:$D$121,$A5,Ventes!$F$2:$F$121,C$3)</f>
      </c>
      <c r="D5" s="5">
        <f>SUMIFS(Ventes!$I$2:$I$121,Ventes!$D$2:$D$121,$A5,Ventes!$F$2:$F$121,D$3)</f>
      </c>
      <c r="E5" s="5">
        <f>SUMIFS(Ventes!$I$2:$I$121,Ventes!$D$2:$D$121,$A5,Ventes!$F$2:$F$121,E$3)</f>
      </c>
      <c r="F5" s="5">
        <f>SUM(B5:E5)</f>
      </c>
      <c r="G5" s="6">
        <f>F5/$F$8</f>
      </c>
    </row>
    <row r="6">
      <c r="A6" t="inlineStr">
        <is>
          <t>Ouest</t>
        </is>
      </c>
      <c r="B6" s="5">
        <f>SUMIFS(Ventes!$I$2:$I$121,Ventes!$D$2:$D$121,$A6,Ventes!$F$2:$F$121,B$3)</f>
      </c>
      <c r="C6" s="5">
        <f>SUMIFS(Ventes!$I$2:$I$121,Ventes!$D$2:$D$121,$A6,Ventes!$F$2:$F$121,C$3)</f>
      </c>
      <c r="D6" s="5">
        <f>SUMIFS(Ventes!$I$2:$I$121,Ventes!$D$2:$D$121,$A6,Ventes!$F$2:$F$121,D$3)</f>
      </c>
      <c r="E6" s="5">
        <f>SUMIFS(Ventes!$I$2:$I$121,Ventes!$D$2:$D$121,$A6,Ventes!$F$2:$F$121,E$3)</f>
      </c>
      <c r="F6" s="5">
        <f>SUM(B6:E6)</f>
      </c>
      <c r="G6" s="6">
        <f>F6/$F$8</f>
      </c>
    </row>
    <row r="7">
      <c r="A7" t="inlineStr">
        <is>
          <t>Sud</t>
        </is>
      </c>
      <c r="B7" s="5">
        <f>SUMIFS(Ventes!$I$2:$I$121,Ventes!$D$2:$D$121,$A7,Ventes!$F$2:$F$121,B$3)</f>
      </c>
      <c r="C7" s="5">
        <f>SUMIFS(Ventes!$I$2:$I$121,Ventes!$D$2:$D$121,$A7,Ventes!$F$2:$F$121,C$3)</f>
      </c>
      <c r="D7" s="5">
        <f>SUMIFS(Ventes!$I$2:$I$121,Ventes!$D$2:$D$121,$A7,Ventes!$F$2:$F$121,D$3)</f>
      </c>
      <c r="E7" s="5">
        <f>SUMIFS(Ventes!$I$2:$I$121,Ventes!$D$2:$D$121,$A7,Ventes!$F$2:$F$121,E$3)</f>
      </c>
      <c r="F7" s="5">
        <f>SUM(B7:E7)</f>
      </c>
      <c r="G7" s="6">
        <f>F7/$F$8</f>
      </c>
    </row>
    <row r="8">
      <c r="A8" t="inlineStr" s="4">
        <is>
          <t>Total général</t>
        </is>
      </c>
      <c r="B8" s="5">
        <f>SUM(B4:B7)</f>
      </c>
      <c r="C8" s="5">
        <f>SUM(C4:C7)</f>
      </c>
      <c r="D8" s="5">
        <f>SUM(D4:D7)</f>
      </c>
      <c r="E8" s="5">
        <f>SUM(E4:E7)</f>
      </c>
      <c r="F8" s="5">
        <f>SUM(F4:F7)</f>
      </c>
      <c r="G8" s="6">
        <f>F8/$F$8</f>
      </c>
    </row>
    <row r="10">
      <c r="A10" t="inlineStr" s="4">
        <is>
          <t>Commercial</t>
        </is>
      </c>
      <c r="B10" t="inlineStr" s="4">
        <is>
          <t>Nombre de commandes</t>
        </is>
      </c>
    </row>
    <row r="11">
      <c r="A11" t="inlineStr">
        <is>
          <t>Julie Martin</t>
        </is>
      </c>
      <c r="B11">
        <f>COUNTIFS(Ventes!$E$2:$E$121,A11)</f>
      </c>
    </row>
    <row r="12">
      <c r="A12" t="inlineStr">
        <is>
          <t>Karim Benali</t>
        </is>
      </c>
      <c r="B12">
        <f>COUNTIFS(Ventes!$E$2:$E$121,A12)</f>
      </c>
    </row>
    <row r="13">
      <c r="A13" t="inlineStr">
        <is>
          <t>Sophie Durand</t>
        </is>
      </c>
      <c r="B13">
        <f>COUNTIFS(Ventes!$E$2:$E$121,A13)</f>
      </c>
    </row>
    <row r="14">
      <c r="A14" t="inlineStr">
        <is>
          <t>Thomas Leroy</t>
        </is>
      </c>
      <c r="B14">
        <f>COUNTIFS(Ventes!$E$2:$E$121,A14)</f>
      </c>
    </row>
  </sheetData>
</worksheet>
</file>